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245" windowHeight="4050" activeTab="0"/>
  </bookViews>
  <sheets>
    <sheet name="Feuil 1" sheetId="1" r:id="rId1"/>
  </sheets>
  <definedNames>
    <definedName name="_xlnm.Print_Titles" localSheetId="0">'Feuil 1'!$1:$1</definedName>
  </definedNames>
  <calcPr fullCalcOnLoad="1"/>
</workbook>
</file>

<file path=xl/sharedStrings.xml><?xml version="1.0" encoding="utf-8"?>
<sst xmlns="http://schemas.openxmlformats.org/spreadsheetml/2006/main" count="143" uniqueCount="47">
  <si>
    <t>TOTAL</t>
  </si>
  <si>
    <t>2001-2003</t>
  </si>
  <si>
    <t>En Pourcentage</t>
  </si>
  <si>
    <t>En Valeur</t>
  </si>
  <si>
    <t>1992-1994</t>
  </si>
  <si>
    <t>fruits</t>
  </si>
  <si>
    <t>RDM</t>
  </si>
  <si>
    <t>UE</t>
  </si>
  <si>
    <t>ALENA</t>
  </si>
  <si>
    <t>PSEM</t>
  </si>
  <si>
    <t>MERCOSUR</t>
  </si>
  <si>
    <t>Grande Chine</t>
  </si>
  <si>
    <t>légumes</t>
  </si>
  <si>
    <t>produits transformés</t>
  </si>
  <si>
    <t>Australia</t>
  </si>
  <si>
    <t>Austria</t>
  </si>
  <si>
    <t>Canada</t>
  </si>
  <si>
    <t>China</t>
  </si>
  <si>
    <t>China, Hong Kong SAR</t>
  </si>
  <si>
    <t>Denmark</t>
  </si>
  <si>
    <t>France</t>
  </si>
  <si>
    <t>Germany</t>
  </si>
  <si>
    <t>India</t>
  </si>
  <si>
    <t>Ireland</t>
  </si>
  <si>
    <t>Italy</t>
  </si>
  <si>
    <t>Japan</t>
  </si>
  <si>
    <t>Malaysia</t>
  </si>
  <si>
    <t>Mexico</t>
  </si>
  <si>
    <t>Netherlands</t>
  </si>
  <si>
    <t>Poland</t>
  </si>
  <si>
    <t>Portugal</t>
  </si>
  <si>
    <t>Spain</t>
  </si>
  <si>
    <t>Sweden</t>
  </si>
  <si>
    <t>Switzerland</t>
  </si>
  <si>
    <t>USA</t>
  </si>
  <si>
    <t>United Arab Emirates</t>
  </si>
  <si>
    <t>United Kingdom</t>
  </si>
  <si>
    <t>Rep, of Korea</t>
  </si>
  <si>
    <t>Russian Federation</t>
  </si>
  <si>
    <t>Belgium-Luxembourg</t>
  </si>
  <si>
    <t>Other Asia, nes</t>
  </si>
  <si>
    <t xml:space="preserve">Taux </t>
  </si>
  <si>
    <t>d'accroissement</t>
  </si>
  <si>
    <t xml:space="preserve"> Les flux commerciaux de fruits et légumes</t>
  </si>
  <si>
    <t xml:space="preserve">Importations des principaux blocs en valeur (dollars) et en pourcentage </t>
  </si>
  <si>
    <t>Source : COMTRADE</t>
  </si>
  <si>
    <t xml:space="preserve">Importations des 20 principaux pays en valeur (dollars) et en pourcentage 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</si>
</sst>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0000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25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12"/>
      <color indexed="20"/>
      <name val="Arial"/>
      <family val="2"/>
    </font>
    <font>
      <b/>
      <i/>
      <sz val="12"/>
      <color indexed="20"/>
      <name val="Arial"/>
      <family val="2"/>
    </font>
    <font>
      <b/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1" fontId="0" fillId="0" borderId="0" xfId="0" applyNumberFormat="1" applyAlignment="1">
      <alignment horizontal="right"/>
    </xf>
    <xf numFmtId="11" fontId="1" fillId="0" borderId="0" xfId="0" applyNumberFormat="1" applyFont="1" applyBorder="1" applyAlignment="1">
      <alignment horizontal="right"/>
    </xf>
    <xf numFmtId="2" fontId="0" fillId="0" borderId="8" xfId="0" applyNumberFormat="1" applyBorder="1" applyAlignment="1">
      <alignment/>
    </xf>
    <xf numFmtId="2" fontId="1" fillId="0" borderId="0" xfId="0" applyNumberFormat="1" applyFont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8" fillId="0" borderId="9" xfId="0" applyFont="1" applyBorder="1" applyAlignment="1">
      <alignment horizontal="left"/>
    </xf>
    <xf numFmtId="2" fontId="9" fillId="0" borderId="9" xfId="0" applyNumberFormat="1" applyFont="1" applyBorder="1" applyAlignment="1">
      <alignment/>
    </xf>
    <xf numFmtId="11" fontId="9" fillId="0" borderId="9" xfId="0" applyNumberFormat="1" applyFont="1" applyBorder="1" applyAlignment="1">
      <alignment horizontal="right"/>
    </xf>
    <xf numFmtId="11" fontId="9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11" fontId="9" fillId="0" borderId="0" xfId="0" applyNumberFormat="1" applyFont="1" applyBorder="1" applyAlignment="1">
      <alignment horizontal="right"/>
    </xf>
    <xf numFmtId="1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10" fillId="0" borderId="0" xfId="0" applyNumberFormat="1" applyFont="1" applyAlignment="1">
      <alignment/>
    </xf>
    <xf numFmtId="11" fontId="10" fillId="0" borderId="0" xfId="0" applyNumberFormat="1" applyFont="1" applyAlignment="1">
      <alignment horizontal="right"/>
    </xf>
    <xf numFmtId="1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11" fontId="1" fillId="2" borderId="11" xfId="0" applyNumberFormat="1" applyFont="1" applyFill="1" applyBorder="1" applyAlignment="1">
      <alignment horizontal="right"/>
    </xf>
    <xf numFmtId="11" fontId="1" fillId="2" borderId="12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2" fontId="1" fillId="4" borderId="16" xfId="0" applyNumberFormat="1" applyFont="1" applyFill="1" applyBorder="1" applyAlignment="1">
      <alignment/>
    </xf>
    <xf numFmtId="2" fontId="1" fillId="4" borderId="17" xfId="0" applyNumberFormat="1" applyFont="1" applyFill="1" applyBorder="1" applyAlignment="1">
      <alignment/>
    </xf>
    <xf numFmtId="2" fontId="1" fillId="4" borderId="18" xfId="0" applyNumberFormat="1" applyFont="1" applyFill="1" applyBorder="1" applyAlignment="1">
      <alignment horizontal="right"/>
    </xf>
    <xf numFmtId="1" fontId="0" fillId="0" borderId="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1" fillId="4" borderId="21" xfId="0" applyNumberFormat="1" applyFont="1" applyFill="1" applyBorder="1" applyAlignment="1">
      <alignment/>
    </xf>
    <xf numFmtId="1" fontId="1" fillId="4" borderId="22" xfId="0" applyNumberFormat="1" applyFont="1" applyFill="1" applyBorder="1" applyAlignment="1">
      <alignment/>
    </xf>
    <xf numFmtId="0" fontId="1" fillId="3" borderId="2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2" fontId="1" fillId="4" borderId="27" xfId="0" applyNumberFormat="1" applyFont="1" applyFill="1" applyBorder="1" applyAlignment="1">
      <alignment horizontal="right"/>
    </xf>
    <xf numFmtId="2" fontId="1" fillId="4" borderId="28" xfId="0" applyNumberFormat="1" applyFont="1" applyFill="1" applyBorder="1" applyAlignment="1">
      <alignment/>
    </xf>
    <xf numFmtId="2" fontId="1" fillId="4" borderId="29" xfId="0" applyNumberFormat="1" applyFont="1" applyFill="1" applyBorder="1" applyAlignment="1">
      <alignment/>
    </xf>
    <xf numFmtId="1" fontId="1" fillId="4" borderId="28" xfId="0" applyNumberFormat="1" applyFont="1" applyFill="1" applyBorder="1" applyAlignment="1">
      <alignment/>
    </xf>
    <xf numFmtId="1" fontId="1" fillId="4" borderId="30" xfId="0" applyNumberFormat="1" applyFont="1" applyFill="1" applyBorder="1" applyAlignment="1">
      <alignment/>
    </xf>
    <xf numFmtId="0" fontId="1" fillId="3" borderId="31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1" fontId="1" fillId="4" borderId="2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1" fillId="2" borderId="2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11" fontId="1" fillId="2" borderId="23" xfId="0" applyNumberFormat="1" applyFont="1" applyFill="1" applyBorder="1" applyAlignment="1">
      <alignment horizontal="center"/>
    </xf>
    <xf numFmtId="11" fontId="1" fillId="2" borderId="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2" fontId="1" fillId="4" borderId="32" xfId="0" applyNumberFormat="1" applyFont="1" applyFill="1" applyBorder="1" applyAlignment="1">
      <alignment/>
    </xf>
    <xf numFmtId="10" fontId="1" fillId="4" borderId="18" xfId="0" applyNumberFormat="1" applyFont="1" applyFill="1" applyBorder="1" applyAlignment="1">
      <alignment/>
    </xf>
    <xf numFmtId="1" fontId="1" fillId="4" borderId="29" xfId="0" applyNumberFormat="1" applyFon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" fontId="0" fillId="5" borderId="3" xfId="0" applyNumberFormat="1" applyFill="1" applyBorder="1" applyAlignment="1">
      <alignment/>
    </xf>
    <xf numFmtId="1" fontId="0" fillId="5" borderId="20" xfId="0" applyNumberFormat="1" applyFill="1" applyBorder="1" applyAlignment="1">
      <alignment/>
    </xf>
    <xf numFmtId="2" fontId="0" fillId="5" borderId="33" xfId="0" applyNumberFormat="1" applyFill="1" applyBorder="1" applyAlignment="1">
      <alignment/>
    </xf>
    <xf numFmtId="2" fontId="0" fillId="5" borderId="34" xfId="0" applyNumberFormat="1" applyFill="1" applyBorder="1" applyAlignment="1">
      <alignment/>
    </xf>
    <xf numFmtId="1" fontId="0" fillId="5" borderId="35" xfId="0" applyNumberFormat="1" applyFill="1" applyBorder="1" applyAlignment="1">
      <alignment/>
    </xf>
    <xf numFmtId="1" fontId="0" fillId="5" borderId="36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2" fontId="0" fillId="5" borderId="7" xfId="0" applyNumberFormat="1" applyFill="1" applyBorder="1" applyAlignment="1">
      <alignment horizontal="right"/>
    </xf>
    <xf numFmtId="2" fontId="0" fillId="5" borderId="35" xfId="0" applyNumberFormat="1" applyFill="1" applyBorder="1" applyAlignment="1">
      <alignment/>
    </xf>
    <xf numFmtId="2" fontId="0" fillId="5" borderId="37" xfId="0" applyNumberFormat="1" applyFill="1" applyBorder="1" applyAlignment="1">
      <alignment/>
    </xf>
    <xf numFmtId="2" fontId="0" fillId="5" borderId="38" xfId="0" applyNumberFormat="1" applyFill="1" applyBorder="1" applyAlignment="1">
      <alignment horizontal="right"/>
    </xf>
    <xf numFmtId="2" fontId="0" fillId="5" borderId="11" xfId="0" applyNumberFormat="1" applyFill="1" applyBorder="1" applyAlignment="1">
      <alignment/>
    </xf>
    <xf numFmtId="2" fontId="1" fillId="0" borderId="6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2" fontId="1" fillId="5" borderId="7" xfId="0" applyNumberFormat="1" applyFont="1" applyFill="1" applyBorder="1" applyAlignment="1">
      <alignment horizontal="right"/>
    </xf>
    <xf numFmtId="2" fontId="1" fillId="5" borderId="38" xfId="0" applyNumberFormat="1" applyFont="1" applyFill="1" applyBorder="1" applyAlignment="1">
      <alignment horizontal="right"/>
    </xf>
    <xf numFmtId="2" fontId="1" fillId="5" borderId="39" xfId="0" applyNumberFormat="1" applyFont="1" applyFill="1" applyBorder="1" applyAlignment="1">
      <alignment horizontal="right"/>
    </xf>
    <xf numFmtId="10" fontId="1" fillId="0" borderId="6" xfId="0" applyNumberFormat="1" applyFont="1" applyFill="1" applyBorder="1" applyAlignment="1">
      <alignment/>
    </xf>
    <xf numFmtId="10" fontId="1" fillId="0" borderId="7" xfId="0" applyNumberFormat="1" applyFont="1" applyFill="1" applyBorder="1" applyAlignment="1">
      <alignment/>
    </xf>
    <xf numFmtId="10" fontId="1" fillId="5" borderId="7" xfId="0" applyNumberFormat="1" applyFont="1" applyFill="1" applyBorder="1" applyAlignment="1">
      <alignment/>
    </xf>
    <xf numFmtId="10" fontId="1" fillId="5" borderId="39" xfId="0" applyNumberFormat="1" applyFont="1" applyFill="1" applyBorder="1" applyAlignment="1">
      <alignment/>
    </xf>
    <xf numFmtId="2" fontId="1" fillId="4" borderId="26" xfId="0" applyNumberFormat="1" applyFont="1" applyFill="1" applyBorder="1" applyAlignment="1">
      <alignment/>
    </xf>
    <xf numFmtId="10" fontId="0" fillId="5" borderId="7" xfId="0" applyNumberFormat="1" applyFill="1" applyBorder="1" applyAlignment="1">
      <alignment/>
    </xf>
    <xf numFmtId="10" fontId="0" fillId="5" borderId="3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Répartition des importations mondiales de légumes 2001-2003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75"/>
          <c:y val="0.41825"/>
          <c:w val="0.51425"/>
          <c:h val="0.38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'Feuil 1'!$A$10:$A$15</c:f>
              <c:strCache/>
            </c:strRef>
          </c:cat>
          <c:val>
            <c:numRef>
              <c:f>'Feuil 1'!$E$10:$E$15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3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Répartition des importations mondiales de fruits 2001-2003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825"/>
          <c:y val="0.48225"/>
          <c:w val="0.4765"/>
          <c:h val="0.3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'Feuil 1'!$A$21:$A$26</c:f>
              <c:strCache/>
            </c:strRef>
          </c:cat>
          <c:val>
            <c:numRef>
              <c:f>'Feuil 1'!$E$21:$E$26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3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Répartition des importations mondiales de produits transformés à base de fruits et légumes 2001-2003
</a:t>
            </a:r>
          </a:p>
        </c:rich>
      </c:tx>
      <c:layout>
        <c:manualLayout>
          <c:xMode val="factor"/>
          <c:yMode val="factor"/>
          <c:x val="0.04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25"/>
          <c:y val="0.464"/>
          <c:w val="0.4765"/>
          <c:h val="0.36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'Feuil 1'!$A$39:$A$44</c:f>
              <c:strCache>
                <c:ptCount val="6"/>
                <c:pt idx="0">
                  <c:v>RDM</c:v>
                </c:pt>
                <c:pt idx="1">
                  <c:v>UE</c:v>
                </c:pt>
                <c:pt idx="2">
                  <c:v>ALENA</c:v>
                </c:pt>
                <c:pt idx="3">
                  <c:v>PSEM</c:v>
                </c:pt>
                <c:pt idx="4">
                  <c:v>MERCOSUR</c:v>
                </c:pt>
                <c:pt idx="5">
                  <c:v>Grande Chine</c:v>
                </c:pt>
              </c:strCache>
            </c:strRef>
          </c:cat>
          <c:val>
            <c:numRef>
              <c:f>'Feuil 1'!$E$39:$E$44</c:f>
              <c:numCache>
                <c:ptCount val="6"/>
                <c:pt idx="0">
                  <c:v>6180000000</c:v>
                </c:pt>
                <c:pt idx="1">
                  <c:v>11800000000</c:v>
                </c:pt>
                <c:pt idx="2">
                  <c:v>3950000000</c:v>
                </c:pt>
                <c:pt idx="3">
                  <c:v>215000000</c:v>
                </c:pt>
                <c:pt idx="4">
                  <c:v>200000000</c:v>
                </c:pt>
                <c:pt idx="5">
                  <c:v>101000000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Principaux pays importateurs de légumes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'Feuil 1'!$D$60</c:f>
              <c:strCache>
                <c:ptCount val="1"/>
                <c:pt idx="0">
                  <c:v>1992-1994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'Feuil 1'!$A$61:$A$75</c:f>
              <c:strCache>
                <c:ptCount val="15"/>
                <c:pt idx="0">
                  <c:v>USA</c:v>
                </c:pt>
                <c:pt idx="1">
                  <c:v>Germany</c:v>
                </c:pt>
                <c:pt idx="2">
                  <c:v>United Kingdom</c:v>
                </c:pt>
                <c:pt idx="3">
                  <c:v>France</c:v>
                </c:pt>
                <c:pt idx="4">
                  <c:v>Japan</c:v>
                </c:pt>
                <c:pt idx="5">
                  <c:v>Canada</c:v>
                </c:pt>
                <c:pt idx="6">
                  <c:v>Netherlands</c:v>
                </c:pt>
                <c:pt idx="7">
                  <c:v>Italy</c:v>
                </c:pt>
                <c:pt idx="8">
                  <c:v>Belgium-Luxembourg</c:v>
                </c:pt>
                <c:pt idx="9">
                  <c:v>Spain</c:v>
                </c:pt>
                <c:pt idx="10">
                  <c:v>Sweden</c:v>
                </c:pt>
                <c:pt idx="11">
                  <c:v>India</c:v>
                </c:pt>
                <c:pt idx="12">
                  <c:v>Austria</c:v>
                </c:pt>
                <c:pt idx="13">
                  <c:v>Switzerland</c:v>
                </c:pt>
                <c:pt idx="14">
                  <c:v>Russian Federation</c:v>
                </c:pt>
              </c:strCache>
            </c:strRef>
          </c:cat>
          <c:val>
            <c:numRef>
              <c:f>'Feuil 1'!$D$61:$D$75</c:f>
              <c:numCache>
                <c:ptCount val="15"/>
                <c:pt idx="0">
                  <c:v>1590000000</c:v>
                </c:pt>
                <c:pt idx="1">
                  <c:v>3070000000</c:v>
                </c:pt>
                <c:pt idx="2">
                  <c:v>1210000000</c:v>
                </c:pt>
                <c:pt idx="3">
                  <c:v>867000000</c:v>
                </c:pt>
                <c:pt idx="4">
                  <c:v>1070000000</c:v>
                </c:pt>
                <c:pt idx="5">
                  <c:v>836000000</c:v>
                </c:pt>
                <c:pt idx="6">
                  <c:v>1280000000</c:v>
                </c:pt>
                <c:pt idx="7">
                  <c:v>613000000</c:v>
                </c:pt>
                <c:pt idx="8">
                  <c:v>535000000</c:v>
                </c:pt>
                <c:pt idx="9">
                  <c:v>423000000</c:v>
                </c:pt>
                <c:pt idx="10">
                  <c:v>203000000</c:v>
                </c:pt>
                <c:pt idx="11">
                  <c:v>121000000</c:v>
                </c:pt>
                <c:pt idx="12">
                  <c:v>185000000</c:v>
                </c:pt>
                <c:pt idx="13">
                  <c:v>264000000</c:v>
                </c:pt>
                <c:pt idx="14">
                  <c:v>124000000</c:v>
                </c:pt>
              </c:numCache>
            </c:numRef>
          </c:val>
        </c:ser>
        <c:ser>
          <c:idx val="1"/>
          <c:order val="1"/>
          <c:tx>
            <c:strRef>
              <c:f>'Feuil 1'!$E$60</c:f>
              <c:strCache>
                <c:ptCount val="1"/>
                <c:pt idx="0">
                  <c:v>2001-2003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'Feuil 1'!$A$61:$A$75</c:f>
              <c:strCache>
                <c:ptCount val="15"/>
                <c:pt idx="0">
                  <c:v>USA</c:v>
                </c:pt>
                <c:pt idx="1">
                  <c:v>Germany</c:v>
                </c:pt>
                <c:pt idx="2">
                  <c:v>United Kingdom</c:v>
                </c:pt>
                <c:pt idx="3">
                  <c:v>France</c:v>
                </c:pt>
                <c:pt idx="4">
                  <c:v>Japan</c:v>
                </c:pt>
                <c:pt idx="5">
                  <c:v>Canada</c:v>
                </c:pt>
                <c:pt idx="6">
                  <c:v>Netherlands</c:v>
                </c:pt>
                <c:pt idx="7">
                  <c:v>Italy</c:v>
                </c:pt>
                <c:pt idx="8">
                  <c:v>Belgium-Luxembourg</c:v>
                </c:pt>
                <c:pt idx="9">
                  <c:v>Spain</c:v>
                </c:pt>
                <c:pt idx="10">
                  <c:v>Sweden</c:v>
                </c:pt>
                <c:pt idx="11">
                  <c:v>India</c:v>
                </c:pt>
                <c:pt idx="12">
                  <c:v>Austria</c:v>
                </c:pt>
                <c:pt idx="13">
                  <c:v>Switzerland</c:v>
                </c:pt>
                <c:pt idx="14">
                  <c:v>Russian Federation</c:v>
                </c:pt>
              </c:strCache>
            </c:strRef>
          </c:cat>
          <c:val>
            <c:numRef>
              <c:f>'Feuil 1'!$E$61:$E$75</c:f>
              <c:numCache>
                <c:ptCount val="15"/>
                <c:pt idx="0">
                  <c:v>3670000000</c:v>
                </c:pt>
                <c:pt idx="1">
                  <c:v>3620000000</c:v>
                </c:pt>
                <c:pt idx="2">
                  <c:v>2160000000</c:v>
                </c:pt>
                <c:pt idx="3">
                  <c:v>1580000000</c:v>
                </c:pt>
                <c:pt idx="4">
                  <c:v>1450000000</c:v>
                </c:pt>
                <c:pt idx="5">
                  <c:v>1280000000</c:v>
                </c:pt>
                <c:pt idx="6">
                  <c:v>1270000000</c:v>
                </c:pt>
                <c:pt idx="7">
                  <c:v>852000000</c:v>
                </c:pt>
                <c:pt idx="8">
                  <c:v>644000000</c:v>
                </c:pt>
                <c:pt idx="9">
                  <c:v>526000000</c:v>
                </c:pt>
                <c:pt idx="10">
                  <c:v>312000000</c:v>
                </c:pt>
                <c:pt idx="11">
                  <c:v>310000000</c:v>
                </c:pt>
                <c:pt idx="12">
                  <c:v>296000000</c:v>
                </c:pt>
                <c:pt idx="13">
                  <c:v>286000000</c:v>
                </c:pt>
                <c:pt idx="14">
                  <c:v>283000000</c:v>
                </c:pt>
              </c:numCache>
            </c:numRef>
          </c:val>
        </c:ser>
        <c:axId val="39591430"/>
        <c:axId val="20778551"/>
      </c:barChart>
      <c:catAx>
        <c:axId val="39591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78551"/>
        <c:crosses val="autoZero"/>
        <c:auto val="1"/>
        <c:lblOffset val="100"/>
        <c:noMultiLvlLbl val="0"/>
      </c:catAx>
      <c:valAx>
        <c:axId val="20778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91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Principaux pays importateurs de fruits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'Feuil 1'!$D$85</c:f>
              <c:strCache>
                <c:ptCount val="1"/>
                <c:pt idx="0">
                  <c:v>1992-1994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'Feuil 1'!$A$86:$A$100</c:f>
              <c:strCache>
                <c:ptCount val="15"/>
                <c:pt idx="0">
                  <c:v>Germany</c:v>
                </c:pt>
                <c:pt idx="1">
                  <c:v>USA</c:v>
                </c:pt>
                <c:pt idx="2">
                  <c:v>France</c:v>
                </c:pt>
                <c:pt idx="3">
                  <c:v>United Kingdom</c:v>
                </c:pt>
                <c:pt idx="4">
                  <c:v>Netherlands</c:v>
                </c:pt>
                <c:pt idx="5">
                  <c:v>Canada</c:v>
                </c:pt>
                <c:pt idx="6">
                  <c:v>Italy</c:v>
                </c:pt>
                <c:pt idx="7">
                  <c:v>Japan</c:v>
                </c:pt>
                <c:pt idx="8">
                  <c:v>Belgium-Luxembourg</c:v>
                </c:pt>
                <c:pt idx="9">
                  <c:v>Russian Federation</c:v>
                </c:pt>
                <c:pt idx="10">
                  <c:v>Spain</c:v>
                </c:pt>
                <c:pt idx="11">
                  <c:v>China, Hong Kong SAR</c:v>
                </c:pt>
                <c:pt idx="12">
                  <c:v>China</c:v>
                </c:pt>
                <c:pt idx="13">
                  <c:v>Sweden</c:v>
                </c:pt>
                <c:pt idx="14">
                  <c:v>United Arab Emirates</c:v>
                </c:pt>
              </c:strCache>
            </c:strRef>
          </c:cat>
          <c:val>
            <c:numRef>
              <c:f>'Feuil 1'!$D$86:$D$100</c:f>
              <c:numCache>
                <c:ptCount val="15"/>
                <c:pt idx="0">
                  <c:v>3760000000</c:v>
                </c:pt>
                <c:pt idx="1">
                  <c:v>2240000000</c:v>
                </c:pt>
                <c:pt idx="2">
                  <c:v>1600000000</c:v>
                </c:pt>
                <c:pt idx="3">
                  <c:v>1850000000</c:v>
                </c:pt>
                <c:pt idx="4">
                  <c:v>1090000000</c:v>
                </c:pt>
                <c:pt idx="5">
                  <c:v>1270000000</c:v>
                </c:pt>
                <c:pt idx="6">
                  <c:v>797000000</c:v>
                </c:pt>
                <c:pt idx="7">
                  <c:v>1030000000</c:v>
                </c:pt>
                <c:pt idx="8">
                  <c:v>1040000000</c:v>
                </c:pt>
                <c:pt idx="9">
                  <c:v>408000000</c:v>
                </c:pt>
                <c:pt idx="10">
                  <c:v>356000000</c:v>
                </c:pt>
                <c:pt idx="11">
                  <c:v>424000000</c:v>
                </c:pt>
                <c:pt idx="12">
                  <c:v>71600000</c:v>
                </c:pt>
                <c:pt idx="13">
                  <c:v>245000000</c:v>
                </c:pt>
                <c:pt idx="14">
                  <c:v>98200000</c:v>
                </c:pt>
              </c:numCache>
            </c:numRef>
          </c:val>
        </c:ser>
        <c:ser>
          <c:idx val="1"/>
          <c:order val="1"/>
          <c:tx>
            <c:strRef>
              <c:f>'Feuil 1'!$E$85</c:f>
              <c:strCache>
                <c:ptCount val="1"/>
                <c:pt idx="0">
                  <c:v>2001-2003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'Feuil 1'!$A$86:$A$100</c:f>
              <c:strCache>
                <c:ptCount val="15"/>
                <c:pt idx="0">
                  <c:v>Germany</c:v>
                </c:pt>
                <c:pt idx="1">
                  <c:v>USA</c:v>
                </c:pt>
                <c:pt idx="2">
                  <c:v>France</c:v>
                </c:pt>
                <c:pt idx="3">
                  <c:v>United Kingdom</c:v>
                </c:pt>
                <c:pt idx="4">
                  <c:v>Netherlands</c:v>
                </c:pt>
                <c:pt idx="5">
                  <c:v>Canada</c:v>
                </c:pt>
                <c:pt idx="6">
                  <c:v>Italy</c:v>
                </c:pt>
                <c:pt idx="7">
                  <c:v>Japan</c:v>
                </c:pt>
                <c:pt idx="8">
                  <c:v>Belgium-Luxembourg</c:v>
                </c:pt>
                <c:pt idx="9">
                  <c:v>Russian Federation</c:v>
                </c:pt>
                <c:pt idx="10">
                  <c:v>Spain</c:v>
                </c:pt>
                <c:pt idx="11">
                  <c:v>China, Hong Kong SAR</c:v>
                </c:pt>
                <c:pt idx="12">
                  <c:v>China</c:v>
                </c:pt>
                <c:pt idx="13">
                  <c:v>Sweden</c:v>
                </c:pt>
                <c:pt idx="14">
                  <c:v>United Arab Emirates</c:v>
                </c:pt>
              </c:strCache>
            </c:strRef>
          </c:cat>
          <c:val>
            <c:numRef>
              <c:f>'Feuil 1'!$E$86:$E$100</c:f>
              <c:numCache>
                <c:ptCount val="15"/>
                <c:pt idx="0">
                  <c:v>4640000000</c:v>
                </c:pt>
                <c:pt idx="1">
                  <c:v>3690000000</c:v>
                </c:pt>
                <c:pt idx="2">
                  <c:v>2290000000</c:v>
                </c:pt>
                <c:pt idx="3">
                  <c:v>2280000000</c:v>
                </c:pt>
                <c:pt idx="4">
                  <c:v>1870000000</c:v>
                </c:pt>
                <c:pt idx="5">
                  <c:v>1620000000</c:v>
                </c:pt>
                <c:pt idx="6">
                  <c:v>1410000000</c:v>
                </c:pt>
                <c:pt idx="7">
                  <c:v>1350000000</c:v>
                </c:pt>
                <c:pt idx="8">
                  <c:v>1240000000</c:v>
                </c:pt>
                <c:pt idx="9">
                  <c:v>895000000</c:v>
                </c:pt>
                <c:pt idx="10">
                  <c:v>794000000</c:v>
                </c:pt>
                <c:pt idx="11">
                  <c:v>584000000</c:v>
                </c:pt>
                <c:pt idx="12">
                  <c:v>489000000</c:v>
                </c:pt>
                <c:pt idx="13">
                  <c:v>481000000</c:v>
                </c:pt>
                <c:pt idx="14">
                  <c:v>470000000</c:v>
                </c:pt>
              </c:numCache>
            </c:numRef>
          </c:val>
        </c:ser>
        <c:axId val="52789232"/>
        <c:axId val="5341041"/>
      </c:barChart>
      <c:catAx>
        <c:axId val="52789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1041"/>
        <c:crosses val="autoZero"/>
        <c:auto val="1"/>
        <c:lblOffset val="100"/>
        <c:noMultiLvlLbl val="0"/>
      </c:catAx>
      <c:valAx>
        <c:axId val="5341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89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Principaux pays importateurs de produits transformés à base de fruits et de légumes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'Feuil 1'!$D$110</c:f>
              <c:strCache>
                <c:ptCount val="1"/>
                <c:pt idx="0">
                  <c:v>1992-1994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'Feuil 1'!$A$111:$A$125</c:f>
              <c:strCache>
                <c:ptCount val="15"/>
                <c:pt idx="0">
                  <c:v>USA</c:v>
                </c:pt>
                <c:pt idx="1">
                  <c:v>Germany</c:v>
                </c:pt>
                <c:pt idx="2">
                  <c:v>France</c:v>
                </c:pt>
                <c:pt idx="3">
                  <c:v>United Kingdom</c:v>
                </c:pt>
                <c:pt idx="4">
                  <c:v>Japan</c:v>
                </c:pt>
                <c:pt idx="5">
                  <c:v>Netherlands</c:v>
                </c:pt>
                <c:pt idx="6">
                  <c:v>Belgium-Luxembourg</c:v>
                </c:pt>
                <c:pt idx="7">
                  <c:v>Canada</c:v>
                </c:pt>
                <c:pt idx="8">
                  <c:v>Italy</c:v>
                </c:pt>
                <c:pt idx="9">
                  <c:v>Spain</c:v>
                </c:pt>
                <c:pt idx="10">
                  <c:v>Russian Federation</c:v>
                </c:pt>
                <c:pt idx="11">
                  <c:v>Austria</c:v>
                </c:pt>
                <c:pt idx="12">
                  <c:v>Sweden</c:v>
                </c:pt>
                <c:pt idx="13">
                  <c:v>Rep, of Korea</c:v>
                </c:pt>
                <c:pt idx="14">
                  <c:v>Ireland</c:v>
                </c:pt>
              </c:strCache>
            </c:strRef>
          </c:cat>
          <c:val>
            <c:numRef>
              <c:f>'Feuil 1'!$D$111:$D$125</c:f>
              <c:numCache>
                <c:ptCount val="15"/>
                <c:pt idx="0">
                  <c:v>1760000000</c:v>
                </c:pt>
                <c:pt idx="1">
                  <c:v>2340000000</c:v>
                </c:pt>
                <c:pt idx="2">
                  <c:v>1140000000</c:v>
                </c:pt>
                <c:pt idx="3">
                  <c:v>1160000000</c:v>
                </c:pt>
                <c:pt idx="4">
                  <c:v>1200000000</c:v>
                </c:pt>
                <c:pt idx="5">
                  <c:v>1060000000</c:v>
                </c:pt>
                <c:pt idx="6">
                  <c:v>764000000</c:v>
                </c:pt>
                <c:pt idx="7">
                  <c:v>635000000</c:v>
                </c:pt>
                <c:pt idx="8">
                  <c:v>455000000</c:v>
                </c:pt>
                <c:pt idx="9">
                  <c:v>201000000</c:v>
                </c:pt>
                <c:pt idx="10">
                  <c:v>305000000</c:v>
                </c:pt>
                <c:pt idx="11">
                  <c:v>135000000</c:v>
                </c:pt>
                <c:pt idx="12">
                  <c:v>232000000</c:v>
                </c:pt>
                <c:pt idx="13">
                  <c:v>161000000</c:v>
                </c:pt>
                <c:pt idx="14">
                  <c:v>118000000</c:v>
                </c:pt>
              </c:numCache>
            </c:numRef>
          </c:val>
        </c:ser>
        <c:ser>
          <c:idx val="1"/>
          <c:order val="1"/>
          <c:tx>
            <c:strRef>
              <c:f>'Feuil 1'!$E$110</c:f>
              <c:strCache>
                <c:ptCount val="1"/>
                <c:pt idx="0">
                  <c:v>2001-2003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'Feuil 1'!$A$111:$A$125</c:f>
              <c:strCache>
                <c:ptCount val="15"/>
                <c:pt idx="0">
                  <c:v>USA</c:v>
                </c:pt>
                <c:pt idx="1">
                  <c:v>Germany</c:v>
                </c:pt>
                <c:pt idx="2">
                  <c:v>France</c:v>
                </c:pt>
                <c:pt idx="3">
                  <c:v>United Kingdom</c:v>
                </c:pt>
                <c:pt idx="4">
                  <c:v>Japan</c:v>
                </c:pt>
                <c:pt idx="5">
                  <c:v>Netherlands</c:v>
                </c:pt>
                <c:pt idx="6">
                  <c:v>Belgium-Luxembourg</c:v>
                </c:pt>
                <c:pt idx="7">
                  <c:v>Canada</c:v>
                </c:pt>
                <c:pt idx="8">
                  <c:v>Italy</c:v>
                </c:pt>
                <c:pt idx="9">
                  <c:v>Spain</c:v>
                </c:pt>
                <c:pt idx="10">
                  <c:v>Russian Federation</c:v>
                </c:pt>
                <c:pt idx="11">
                  <c:v>Austria</c:v>
                </c:pt>
                <c:pt idx="12">
                  <c:v>Sweden</c:v>
                </c:pt>
                <c:pt idx="13">
                  <c:v>Rep, of Korea</c:v>
                </c:pt>
                <c:pt idx="14">
                  <c:v>Ireland</c:v>
                </c:pt>
              </c:strCache>
            </c:strRef>
          </c:cat>
          <c:val>
            <c:numRef>
              <c:f>'Feuil 1'!$E$111:$E$125</c:f>
              <c:numCache>
                <c:ptCount val="15"/>
                <c:pt idx="0">
                  <c:v>2800000000</c:v>
                </c:pt>
                <c:pt idx="1">
                  <c:v>2710000000</c:v>
                </c:pt>
                <c:pt idx="2">
                  <c:v>1950000000</c:v>
                </c:pt>
                <c:pt idx="3">
                  <c:v>1750000000</c:v>
                </c:pt>
                <c:pt idx="4">
                  <c:v>1720000000</c:v>
                </c:pt>
                <c:pt idx="5">
                  <c:v>1700000000</c:v>
                </c:pt>
                <c:pt idx="6">
                  <c:v>986000000</c:v>
                </c:pt>
                <c:pt idx="7">
                  <c:v>909000000</c:v>
                </c:pt>
                <c:pt idx="8">
                  <c:v>635000000</c:v>
                </c:pt>
                <c:pt idx="9">
                  <c:v>547000000</c:v>
                </c:pt>
                <c:pt idx="10">
                  <c:v>479000000</c:v>
                </c:pt>
                <c:pt idx="11">
                  <c:v>318000000</c:v>
                </c:pt>
                <c:pt idx="12">
                  <c:v>305000000</c:v>
                </c:pt>
                <c:pt idx="13">
                  <c:v>253000000</c:v>
                </c:pt>
                <c:pt idx="14">
                  <c:v>238000000</c:v>
                </c:pt>
              </c:numCache>
            </c:numRef>
          </c:val>
        </c:ser>
        <c:axId val="48069370"/>
        <c:axId val="29971147"/>
      </c:barChart>
      <c:catAx>
        <c:axId val="4806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71147"/>
        <c:crosses val="autoZero"/>
        <c:auto val="1"/>
        <c:lblOffset val="100"/>
        <c:noMultiLvlLbl val="0"/>
      </c:catAx>
      <c:valAx>
        <c:axId val="29971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69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</xdr:row>
      <xdr:rowOff>104775</xdr:rowOff>
    </xdr:from>
    <xdr:to>
      <xdr:col>12</xdr:col>
      <xdr:colOff>171450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6057900" y="733425"/>
        <a:ext cx="43910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17</xdr:row>
      <xdr:rowOff>9525</xdr:rowOff>
    </xdr:from>
    <xdr:to>
      <xdr:col>12</xdr:col>
      <xdr:colOff>161925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6057900" y="2943225"/>
        <a:ext cx="43815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361950</xdr:colOff>
      <xdr:row>33</xdr:row>
      <xdr:rowOff>19050</xdr:rowOff>
    </xdr:from>
    <xdr:to>
      <xdr:col>12</xdr:col>
      <xdr:colOff>171450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6067425" y="5581650"/>
        <a:ext cx="43815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152400</xdr:colOff>
      <xdr:row>62</xdr:row>
      <xdr:rowOff>28575</xdr:rowOff>
    </xdr:from>
    <xdr:to>
      <xdr:col>12</xdr:col>
      <xdr:colOff>257175</xdr:colOff>
      <xdr:row>78</xdr:row>
      <xdr:rowOff>57150</xdr:rowOff>
    </xdr:to>
    <xdr:graphicFrame>
      <xdr:nvGraphicFramePr>
        <xdr:cNvPr id="4" name="Chart 4"/>
        <xdr:cNvGraphicFramePr/>
      </xdr:nvGraphicFramePr>
      <xdr:xfrm>
        <a:off x="5857875" y="9705975"/>
        <a:ext cx="46767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190500</xdr:colOff>
      <xdr:row>87</xdr:row>
      <xdr:rowOff>47625</xdr:rowOff>
    </xdr:from>
    <xdr:to>
      <xdr:col>12</xdr:col>
      <xdr:colOff>295275</xdr:colOff>
      <xdr:row>103</xdr:row>
      <xdr:rowOff>76200</xdr:rowOff>
    </xdr:to>
    <xdr:graphicFrame>
      <xdr:nvGraphicFramePr>
        <xdr:cNvPr id="5" name="Chart 5"/>
        <xdr:cNvGraphicFramePr/>
      </xdr:nvGraphicFramePr>
      <xdr:xfrm>
        <a:off x="5895975" y="13811250"/>
        <a:ext cx="46767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219075</xdr:colOff>
      <xdr:row>110</xdr:row>
      <xdr:rowOff>123825</xdr:rowOff>
    </xdr:from>
    <xdr:to>
      <xdr:col>12</xdr:col>
      <xdr:colOff>323850</xdr:colOff>
      <xdr:row>126</xdr:row>
      <xdr:rowOff>152400</xdr:rowOff>
    </xdr:to>
    <xdr:graphicFrame>
      <xdr:nvGraphicFramePr>
        <xdr:cNvPr id="6" name="Chart 6"/>
        <xdr:cNvGraphicFramePr/>
      </xdr:nvGraphicFramePr>
      <xdr:xfrm>
        <a:off x="5924550" y="17649825"/>
        <a:ext cx="467677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22.140625" style="17" customWidth="1"/>
    <col min="2" max="2" width="11.421875" style="1" customWidth="1"/>
    <col min="3" max="3" width="11.28125" style="1" customWidth="1"/>
    <col min="4" max="4" width="12.00390625" style="21" bestFit="1" customWidth="1"/>
    <col min="5" max="5" width="12.140625" style="3" bestFit="1" customWidth="1"/>
    <col min="6" max="6" width="16.57421875" style="1" customWidth="1"/>
  </cols>
  <sheetData>
    <row r="1" spans="1:7" s="32" customFormat="1" ht="17.25" customHeight="1" thickBot="1">
      <c r="A1" s="27" t="s">
        <v>43</v>
      </c>
      <c r="B1" s="28"/>
      <c r="C1" s="28"/>
      <c r="D1" s="29"/>
      <c r="E1" s="30"/>
      <c r="F1" s="28"/>
      <c r="G1" s="31"/>
    </row>
    <row r="2" spans="1:7" s="32" customFormat="1" ht="17.25" customHeight="1" thickTop="1">
      <c r="A2" s="33"/>
      <c r="B2" s="34"/>
      <c r="C2" s="34"/>
      <c r="D2" s="35"/>
      <c r="E2" s="36"/>
      <c r="F2" s="34"/>
      <c r="G2" s="37"/>
    </row>
    <row r="3" spans="1:6" s="41" customFormat="1" ht="15">
      <c r="A3" s="42" t="s">
        <v>44</v>
      </c>
      <c r="B3" s="38"/>
      <c r="C3" s="38"/>
      <c r="D3" s="39"/>
      <c r="E3" s="40"/>
      <c r="F3" s="38"/>
    </row>
    <row r="4" ht="12.75">
      <c r="A4" s="43" t="s">
        <v>45</v>
      </c>
    </row>
    <row r="7" spans="1:7" s="12" customFormat="1" ht="13.5" thickBot="1">
      <c r="A7" s="15" t="s">
        <v>12</v>
      </c>
      <c r="B7" s="18"/>
      <c r="C7" s="18"/>
      <c r="D7" s="22"/>
      <c r="E7" s="22"/>
      <c r="F7" s="18"/>
      <c r="G7" s="11"/>
    </row>
    <row r="8" spans="1:7" s="4" customFormat="1" ht="12.75">
      <c r="A8" s="16"/>
      <c r="B8" s="79" t="s">
        <v>2</v>
      </c>
      <c r="C8" s="80"/>
      <c r="D8" s="81" t="s">
        <v>3</v>
      </c>
      <c r="E8" s="82"/>
      <c r="F8" s="44" t="s">
        <v>41</v>
      </c>
      <c r="G8" s="14"/>
    </row>
    <row r="9" spans="1:7" s="4" customFormat="1" ht="13.5" thickBot="1">
      <c r="A9" s="16"/>
      <c r="B9" s="45" t="s">
        <v>4</v>
      </c>
      <c r="C9" s="46" t="s">
        <v>1</v>
      </c>
      <c r="D9" s="47" t="s">
        <v>4</v>
      </c>
      <c r="E9" s="48" t="s">
        <v>1</v>
      </c>
      <c r="F9" s="49" t="s">
        <v>42</v>
      </c>
      <c r="G9" s="14"/>
    </row>
    <row r="10" spans="1:7" s="4" customFormat="1" ht="12.75">
      <c r="A10" s="50" t="s">
        <v>6</v>
      </c>
      <c r="B10" s="7">
        <f>D10/D$16*100</f>
        <v>28.596679502556654</v>
      </c>
      <c r="C10" s="9">
        <f>E10/E$16*100</f>
        <v>25.343803232373592</v>
      </c>
      <c r="D10" s="56">
        <v>4530000000</v>
      </c>
      <c r="E10" s="57">
        <v>6100000000</v>
      </c>
      <c r="F10" s="19">
        <f>(E10-D10)/D10</f>
        <v>0.3465783664459161</v>
      </c>
      <c r="G10" s="14"/>
    </row>
    <row r="11" spans="1:7" s="4" customFormat="1" ht="12.75">
      <c r="A11" s="51" t="s">
        <v>7</v>
      </c>
      <c r="B11" s="97">
        <f aca="true" t="shared" si="0" ref="B11:C15">D11/D$16*100</f>
        <v>52.648191402057954</v>
      </c>
      <c r="C11" s="90">
        <f t="shared" si="0"/>
        <v>50.27213428060991</v>
      </c>
      <c r="D11" s="91">
        <v>8340000000</v>
      </c>
      <c r="E11" s="92">
        <v>12100000000</v>
      </c>
      <c r="F11" s="98">
        <f aca="true" t="shared" si="1" ref="F11:F16">(E11-D11)/D11</f>
        <v>0.45083932853717024</v>
      </c>
      <c r="G11" s="13"/>
    </row>
    <row r="12" spans="1:7" s="4" customFormat="1" ht="12.75">
      <c r="A12" s="51" t="s">
        <v>8</v>
      </c>
      <c r="B12" s="8">
        <f t="shared" si="0"/>
        <v>15.844959282873555</v>
      </c>
      <c r="C12" s="10">
        <f t="shared" si="0"/>
        <v>21.189081391000872</v>
      </c>
      <c r="D12" s="58">
        <v>2510000000</v>
      </c>
      <c r="E12" s="59">
        <v>5100000000</v>
      </c>
      <c r="F12" s="20">
        <f t="shared" si="1"/>
        <v>1.0318725099601593</v>
      </c>
      <c r="G12" s="14"/>
    </row>
    <row r="13" spans="1:7" s="4" customFormat="1" ht="12.75">
      <c r="A13" s="51" t="s">
        <v>9</v>
      </c>
      <c r="B13" s="97">
        <f t="shared" si="0"/>
        <v>1.7296887822738465</v>
      </c>
      <c r="C13" s="90">
        <f t="shared" si="0"/>
        <v>1.886243715983215</v>
      </c>
      <c r="D13" s="91">
        <v>274000000</v>
      </c>
      <c r="E13" s="92">
        <v>454000000</v>
      </c>
      <c r="F13" s="98">
        <f t="shared" si="1"/>
        <v>0.656934306569343</v>
      </c>
      <c r="G13" s="13"/>
    </row>
    <row r="14" spans="1:7" s="4" customFormat="1" ht="12.75">
      <c r="A14" s="51" t="s">
        <v>10</v>
      </c>
      <c r="B14" s="8">
        <f t="shared" si="0"/>
        <v>1.066851840161606</v>
      </c>
      <c r="C14" s="10">
        <f t="shared" si="0"/>
        <v>0.6606007727782625</v>
      </c>
      <c r="D14" s="58">
        <v>169000000</v>
      </c>
      <c r="E14" s="59">
        <v>159000000</v>
      </c>
      <c r="F14" s="20">
        <f t="shared" si="1"/>
        <v>-0.05917159763313609</v>
      </c>
      <c r="G14" s="5"/>
    </row>
    <row r="15" spans="1:6" s="4" customFormat="1" ht="13.5" thickBot="1">
      <c r="A15" s="51" t="s">
        <v>11</v>
      </c>
      <c r="B15" s="99">
        <f t="shared" si="0"/>
        <v>0.11362919007638407</v>
      </c>
      <c r="C15" s="100">
        <f t="shared" si="0"/>
        <v>0.6481366072541443</v>
      </c>
      <c r="D15" s="95">
        <v>18000000</v>
      </c>
      <c r="E15" s="96">
        <v>156000000</v>
      </c>
      <c r="F15" s="101">
        <f t="shared" si="1"/>
        <v>7.666666666666667</v>
      </c>
    </row>
    <row r="16" spans="1:6" s="4" customFormat="1" ht="13.5" thickBot="1">
      <c r="A16" s="52" t="s">
        <v>0</v>
      </c>
      <c r="B16" s="53">
        <f>SUM(B10:B15)</f>
        <v>99.99999999999999</v>
      </c>
      <c r="C16" s="54">
        <f>SUM(C10:C15)</f>
        <v>100</v>
      </c>
      <c r="D16" s="60">
        <f>SUM(D10:D15)</f>
        <v>15841000000</v>
      </c>
      <c r="E16" s="61">
        <f>SUM(E10:E15)</f>
        <v>24069000000</v>
      </c>
      <c r="F16" s="55">
        <f t="shared" si="1"/>
        <v>0.5194116533047156</v>
      </c>
    </row>
    <row r="18" spans="1:6" ht="13.5" thickBot="1">
      <c r="A18" s="15" t="s">
        <v>5</v>
      </c>
      <c r="B18" s="18"/>
      <c r="C18" s="18"/>
      <c r="D18" s="22"/>
      <c r="E18" s="22"/>
      <c r="F18" s="18"/>
    </row>
    <row r="19" spans="1:6" ht="12.75">
      <c r="A19" s="16"/>
      <c r="B19" s="79" t="s">
        <v>2</v>
      </c>
      <c r="C19" s="80"/>
      <c r="D19" s="81" t="s">
        <v>3</v>
      </c>
      <c r="E19" s="82"/>
      <c r="F19" s="44" t="s">
        <v>41</v>
      </c>
    </row>
    <row r="20" spans="1:6" ht="13.5" thickBot="1">
      <c r="A20" s="16"/>
      <c r="B20" s="45" t="s">
        <v>4</v>
      </c>
      <c r="C20" s="46" t="s">
        <v>1</v>
      </c>
      <c r="D20" s="47" t="s">
        <v>4</v>
      </c>
      <c r="E20" s="48" t="s">
        <v>1</v>
      </c>
      <c r="F20" s="49" t="s">
        <v>42</v>
      </c>
    </row>
    <row r="21" spans="1:6" ht="12.75">
      <c r="A21" s="62" t="s">
        <v>6</v>
      </c>
      <c r="B21" s="7">
        <f>D21/D$27*100</f>
        <v>29.830848217240437</v>
      </c>
      <c r="C21" s="9">
        <f>E21/E$27*100</f>
        <v>26.775904824685316</v>
      </c>
      <c r="D21" s="56">
        <v>6310000000</v>
      </c>
      <c r="E21" s="57">
        <v>8530000000</v>
      </c>
      <c r="F21" s="103">
        <f>(E21-D21)/D21</f>
        <v>0.3518225039619651</v>
      </c>
    </row>
    <row r="22" spans="1:6" ht="12.75">
      <c r="A22" s="63" t="s">
        <v>7</v>
      </c>
      <c r="B22" s="97">
        <f aca="true" t="shared" si="2" ref="B22:C26">D22/D$27*100</f>
        <v>50.584798086287265</v>
      </c>
      <c r="C22" s="90">
        <f t="shared" si="2"/>
        <v>52.10785698590576</v>
      </c>
      <c r="D22" s="91">
        <v>10700000000</v>
      </c>
      <c r="E22" s="92">
        <v>16600000000</v>
      </c>
      <c r="F22" s="105">
        <f aca="true" t="shared" si="3" ref="F22:F27">(E22-D22)/D22</f>
        <v>0.5514018691588785</v>
      </c>
    </row>
    <row r="23" spans="1:6" ht="12.75">
      <c r="A23" s="63" t="s">
        <v>8</v>
      </c>
      <c r="B23" s="8">
        <f t="shared" si="2"/>
        <v>17.491939525164753</v>
      </c>
      <c r="C23" s="10">
        <f t="shared" si="2"/>
        <v>17.89245691684716</v>
      </c>
      <c r="D23" s="58">
        <v>3700000000</v>
      </c>
      <c r="E23" s="59">
        <v>5700000000</v>
      </c>
      <c r="F23" s="104">
        <f t="shared" si="3"/>
        <v>0.5405405405405406</v>
      </c>
    </row>
    <row r="24" spans="1:6" ht="12.75">
      <c r="A24" s="63" t="s">
        <v>9</v>
      </c>
      <c r="B24" s="97">
        <f t="shared" si="2"/>
        <v>0.5673061467621002</v>
      </c>
      <c r="C24" s="90">
        <f t="shared" si="2"/>
        <v>1.0107668644254009</v>
      </c>
      <c r="D24" s="91">
        <v>120000000</v>
      </c>
      <c r="E24" s="92">
        <v>322000000</v>
      </c>
      <c r="F24" s="105">
        <f t="shared" si="3"/>
        <v>1.6833333333333333</v>
      </c>
    </row>
    <row r="25" spans="1:6" ht="12.75">
      <c r="A25" s="63" t="s">
        <v>10</v>
      </c>
      <c r="B25" s="8">
        <f t="shared" si="2"/>
        <v>1.186615356977393</v>
      </c>
      <c r="C25" s="10">
        <f t="shared" si="2"/>
        <v>0.6780299463226293</v>
      </c>
      <c r="D25" s="58">
        <v>251000000</v>
      </c>
      <c r="E25" s="59">
        <v>216000000</v>
      </c>
      <c r="F25" s="104">
        <f t="shared" si="3"/>
        <v>-0.1394422310756972</v>
      </c>
    </row>
    <row r="26" spans="1:6" ht="13.5" thickBot="1">
      <c r="A26" s="64" t="s">
        <v>11</v>
      </c>
      <c r="B26" s="99">
        <f t="shared" si="2"/>
        <v>0.3384926675680531</v>
      </c>
      <c r="C26" s="100">
        <f t="shared" si="2"/>
        <v>1.53498446181373</v>
      </c>
      <c r="D26" s="95">
        <v>71600000</v>
      </c>
      <c r="E26" s="96">
        <v>489000000</v>
      </c>
      <c r="F26" s="106">
        <f t="shared" si="3"/>
        <v>5.829608938547486</v>
      </c>
    </row>
    <row r="27" spans="1:6" ht="13.5" thickBot="1">
      <c r="A27" s="65" t="s">
        <v>0</v>
      </c>
      <c r="B27" s="67">
        <f>SUM(B21:B26)</f>
        <v>100</v>
      </c>
      <c r="C27" s="68">
        <f>SUM(C21:C26)</f>
        <v>100.00000000000001</v>
      </c>
      <c r="D27" s="69">
        <f>SUM(D21:D26)</f>
        <v>21152600000</v>
      </c>
      <c r="E27" s="70">
        <f>SUM(E21:E26)</f>
        <v>31857000000</v>
      </c>
      <c r="F27" s="66">
        <f t="shared" si="3"/>
        <v>0.5060559931166854</v>
      </c>
    </row>
    <row r="28" spans="1:6" s="78" customFormat="1" ht="12.75">
      <c r="A28" s="74"/>
      <c r="B28" s="75"/>
      <c r="C28" s="75"/>
      <c r="D28" s="76"/>
      <c r="E28" s="76"/>
      <c r="F28" s="77"/>
    </row>
    <row r="29" spans="1:6" s="78" customFormat="1" ht="12.75">
      <c r="A29" s="74"/>
      <c r="B29" s="75"/>
      <c r="C29" s="75"/>
      <c r="D29" s="76"/>
      <c r="E29" s="76"/>
      <c r="F29" s="77"/>
    </row>
    <row r="30" spans="1:6" s="78" customFormat="1" ht="12.75">
      <c r="A30" s="74"/>
      <c r="B30" s="75"/>
      <c r="C30" s="75"/>
      <c r="D30" s="76"/>
      <c r="E30" s="76"/>
      <c r="F30" s="77"/>
    </row>
    <row r="31" spans="1:6" s="78" customFormat="1" ht="12.75">
      <c r="A31" s="74"/>
      <c r="B31" s="75"/>
      <c r="C31" s="75"/>
      <c r="D31" s="76"/>
      <c r="E31" s="76"/>
      <c r="F31" s="77"/>
    </row>
    <row r="32" spans="1:6" s="78" customFormat="1" ht="12.75">
      <c r="A32" s="74"/>
      <c r="B32" s="75"/>
      <c r="C32" s="75"/>
      <c r="D32" s="76"/>
      <c r="E32" s="76"/>
      <c r="F32" s="77"/>
    </row>
    <row r="33" spans="1:6" s="78" customFormat="1" ht="12.75">
      <c r="A33" s="74"/>
      <c r="B33" s="75"/>
      <c r="C33" s="75"/>
      <c r="D33" s="76"/>
      <c r="E33" s="76"/>
      <c r="F33" s="77"/>
    </row>
    <row r="34" spans="1:6" s="78" customFormat="1" ht="12.75">
      <c r="A34" s="74"/>
      <c r="B34" s="75"/>
      <c r="C34" s="75"/>
      <c r="D34" s="76"/>
      <c r="E34" s="76"/>
      <c r="F34" s="77"/>
    </row>
    <row r="36" spans="1:6" ht="13.5" thickBot="1">
      <c r="A36" s="15" t="s">
        <v>13</v>
      </c>
      <c r="B36" s="18"/>
      <c r="C36" s="18"/>
      <c r="D36" s="22"/>
      <c r="E36" s="22"/>
      <c r="F36" s="18"/>
    </row>
    <row r="37" spans="1:6" ht="12.75">
      <c r="A37" s="16"/>
      <c r="B37" s="79" t="s">
        <v>2</v>
      </c>
      <c r="C37" s="80"/>
      <c r="D37" s="81" t="s">
        <v>3</v>
      </c>
      <c r="E37" s="82"/>
      <c r="F37" s="44" t="s">
        <v>41</v>
      </c>
    </row>
    <row r="38" spans="1:6" ht="13.5" thickBot="1">
      <c r="A38" s="16"/>
      <c r="B38" s="45" t="s">
        <v>4</v>
      </c>
      <c r="C38" s="46" t="s">
        <v>1</v>
      </c>
      <c r="D38" s="47" t="s">
        <v>4</v>
      </c>
      <c r="E38" s="48" t="s">
        <v>1</v>
      </c>
      <c r="F38" s="49" t="s">
        <v>42</v>
      </c>
    </row>
    <row r="39" spans="1:6" ht="12.75">
      <c r="A39" s="62" t="s">
        <v>6</v>
      </c>
      <c r="B39" s="7">
        <f aca="true" t="shared" si="4" ref="B39:C44">D39/D$45*100</f>
        <v>31.884702757723442</v>
      </c>
      <c r="C39" s="9">
        <f t="shared" si="4"/>
        <v>27.53274525527934</v>
      </c>
      <c r="D39" s="56">
        <v>4730000000</v>
      </c>
      <c r="E39" s="57">
        <v>6180000000</v>
      </c>
      <c r="F39" s="103">
        <f aca="true" t="shared" si="5" ref="F39:F45">(E39-D39)/D39</f>
        <v>0.30655391120507397</v>
      </c>
    </row>
    <row r="40" spans="1:6" ht="12.75">
      <c r="A40" s="63" t="s">
        <v>7</v>
      </c>
      <c r="B40" s="97">
        <f t="shared" si="4"/>
        <v>48.66967313123959</v>
      </c>
      <c r="C40" s="90">
        <f t="shared" si="4"/>
        <v>52.570613917847275</v>
      </c>
      <c r="D40" s="91">
        <v>7220000000</v>
      </c>
      <c r="E40" s="92">
        <v>11800000000</v>
      </c>
      <c r="F40" s="105">
        <f t="shared" si="5"/>
        <v>0.6343490304709142</v>
      </c>
    </row>
    <row r="41" spans="1:6" ht="12.75">
      <c r="A41" s="63" t="s">
        <v>8</v>
      </c>
      <c r="B41" s="8">
        <f t="shared" si="4"/>
        <v>16.8523798930885</v>
      </c>
      <c r="C41" s="10">
        <f t="shared" si="4"/>
        <v>17.597790252160742</v>
      </c>
      <c r="D41" s="58">
        <v>2500000000</v>
      </c>
      <c r="E41" s="59">
        <v>3950000000</v>
      </c>
      <c r="F41" s="104">
        <f t="shared" si="5"/>
        <v>0.58</v>
      </c>
    </row>
    <row r="42" spans="1:6" ht="12.75">
      <c r="A42" s="63" t="s">
        <v>9</v>
      </c>
      <c r="B42" s="97">
        <f t="shared" si="4"/>
        <v>0.9100285142267791</v>
      </c>
      <c r="C42" s="90">
        <f t="shared" si="4"/>
        <v>0.9578544061302682</v>
      </c>
      <c r="D42" s="91">
        <v>135000000</v>
      </c>
      <c r="E42" s="92">
        <v>215000000</v>
      </c>
      <c r="F42" s="105">
        <f t="shared" si="5"/>
        <v>0.5925925925925926</v>
      </c>
    </row>
    <row r="43" spans="1:6" ht="12.75">
      <c r="A43" s="63" t="s">
        <v>10</v>
      </c>
      <c r="B43" s="8">
        <f t="shared" si="4"/>
        <v>1.4358227668911403</v>
      </c>
      <c r="C43" s="10">
        <f t="shared" si="4"/>
        <v>0.8910273545397843</v>
      </c>
      <c r="D43" s="58">
        <v>213000000</v>
      </c>
      <c r="E43" s="59">
        <v>200000000</v>
      </c>
      <c r="F43" s="104">
        <f t="shared" si="5"/>
        <v>-0.06103286384976526</v>
      </c>
    </row>
    <row r="44" spans="1:6" ht="13.5" thickBot="1">
      <c r="A44" s="71" t="s">
        <v>11</v>
      </c>
      <c r="B44" s="102">
        <f t="shared" si="4"/>
        <v>0.2473929368305392</v>
      </c>
      <c r="C44" s="94">
        <f t="shared" si="4"/>
        <v>0.44996881404259115</v>
      </c>
      <c r="D44" s="95">
        <v>36700000</v>
      </c>
      <c r="E44" s="96">
        <v>101000000</v>
      </c>
      <c r="F44" s="107">
        <f t="shared" si="5"/>
        <v>1.7520435967302452</v>
      </c>
    </row>
    <row r="45" spans="1:6" ht="13.5" thickBot="1">
      <c r="A45" s="72" t="s">
        <v>0</v>
      </c>
      <c r="B45" s="53">
        <f>SUM(B39:B44)</f>
        <v>99.99999999999999</v>
      </c>
      <c r="C45" s="54">
        <f>SUM(C39:C44)</f>
        <v>100</v>
      </c>
      <c r="D45" s="73">
        <f>SUM(D39:D44)</f>
        <v>14834700000</v>
      </c>
      <c r="E45" s="70">
        <f>SUM(E39:E44)</f>
        <v>22446000000</v>
      </c>
      <c r="F45" s="55">
        <f t="shared" si="5"/>
        <v>0.5130740763210581</v>
      </c>
    </row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spans="1:6" s="41" customFormat="1" ht="15">
      <c r="A54" s="42" t="s">
        <v>46</v>
      </c>
      <c r="B54" s="38"/>
      <c r="C54" s="38"/>
      <c r="D54" s="39"/>
      <c r="E54" s="40"/>
      <c r="F54" s="38"/>
    </row>
    <row r="55" ht="12.75">
      <c r="A55" s="43" t="s">
        <v>45</v>
      </c>
    </row>
    <row r="56" ht="7.5" customHeight="1"/>
    <row r="57" ht="7.5" customHeight="1"/>
    <row r="58" spans="1:6" ht="13.5" thickBot="1">
      <c r="A58" s="15" t="s">
        <v>12</v>
      </c>
      <c r="B58" s="18"/>
      <c r="C58" s="18"/>
      <c r="D58" s="22"/>
      <c r="E58" s="22"/>
      <c r="F58" s="18"/>
    </row>
    <row r="59" spans="1:6" ht="12.75">
      <c r="A59" s="16"/>
      <c r="B59" s="79" t="s">
        <v>2</v>
      </c>
      <c r="C59" s="80"/>
      <c r="D59" s="81" t="s">
        <v>3</v>
      </c>
      <c r="E59" s="82"/>
      <c r="F59" s="44" t="s">
        <v>41</v>
      </c>
    </row>
    <row r="60" spans="1:6" ht="13.5" thickBot="1">
      <c r="A60" s="16"/>
      <c r="B60" s="45" t="s">
        <v>4</v>
      </c>
      <c r="C60" s="46" t="s">
        <v>1</v>
      </c>
      <c r="D60" s="47" t="s">
        <v>4</v>
      </c>
      <c r="E60" s="48" t="s">
        <v>1</v>
      </c>
      <c r="F60" s="49" t="s">
        <v>42</v>
      </c>
    </row>
    <row r="61" spans="1:6" ht="12.75">
      <c r="A61" s="83" t="s">
        <v>34</v>
      </c>
      <c r="B61" s="23">
        <f>D61/D$81*100</f>
        <v>12.234157151211104</v>
      </c>
      <c r="C61" s="9">
        <f>E61/E$81*100</f>
        <v>18.835967973722028</v>
      </c>
      <c r="D61" s="56">
        <v>1590000000</v>
      </c>
      <c r="E61" s="57">
        <v>3670000000</v>
      </c>
      <c r="F61" s="108">
        <f>(E61-D61)/D61</f>
        <v>1.3081761006289307</v>
      </c>
    </row>
    <row r="62" spans="1:6" ht="12.75">
      <c r="A62" s="84" t="s">
        <v>21</v>
      </c>
      <c r="B62" s="89">
        <f aca="true" t="shared" si="6" ref="B62:C80">D62/D$81*100</f>
        <v>23.62192607183528</v>
      </c>
      <c r="C62" s="90">
        <f t="shared" si="6"/>
        <v>18.579347156641347</v>
      </c>
      <c r="D62" s="91">
        <v>3070000000</v>
      </c>
      <c r="E62" s="92">
        <v>3620000000</v>
      </c>
      <c r="F62" s="110">
        <f aca="true" t="shared" si="7" ref="F62:F81">(E62-D62)/D62</f>
        <v>0.1791530944625407</v>
      </c>
    </row>
    <row r="63" spans="1:6" ht="12.75">
      <c r="A63" s="84" t="s">
        <v>36</v>
      </c>
      <c r="B63" s="6">
        <f t="shared" si="6"/>
        <v>9.31027053645625</v>
      </c>
      <c r="C63" s="10">
        <f t="shared" si="6"/>
        <v>11.086019297885445</v>
      </c>
      <c r="D63" s="58">
        <v>1210000000</v>
      </c>
      <c r="E63" s="59">
        <v>2160000000</v>
      </c>
      <c r="F63" s="109">
        <f t="shared" si="7"/>
        <v>0.7851239669421488</v>
      </c>
    </row>
    <row r="64" spans="1:6" ht="12.75">
      <c r="A64" s="84" t="s">
        <v>20</v>
      </c>
      <c r="B64" s="89">
        <f t="shared" si="6"/>
        <v>6.671078144716999</v>
      </c>
      <c r="C64" s="90">
        <f t="shared" si="6"/>
        <v>8.109217819749539</v>
      </c>
      <c r="D64" s="91">
        <v>867000000</v>
      </c>
      <c r="E64" s="92">
        <v>1580000000</v>
      </c>
      <c r="F64" s="110">
        <f t="shared" si="7"/>
        <v>0.8223760092272203</v>
      </c>
    </row>
    <row r="65" spans="1:6" ht="12.75">
      <c r="A65" s="84" t="s">
        <v>25</v>
      </c>
      <c r="B65" s="6">
        <f t="shared" si="6"/>
        <v>8.233049152072882</v>
      </c>
      <c r="C65" s="10">
        <f t="shared" si="6"/>
        <v>7.442003695339766</v>
      </c>
      <c r="D65" s="58">
        <v>1070000000</v>
      </c>
      <c r="E65" s="59">
        <v>1450000000</v>
      </c>
      <c r="F65" s="109">
        <f t="shared" si="7"/>
        <v>0.35514018691588783</v>
      </c>
    </row>
    <row r="66" spans="1:6" ht="12.75">
      <c r="A66" s="84" t="s">
        <v>16</v>
      </c>
      <c r="B66" s="89">
        <f t="shared" si="6"/>
        <v>6.432550552460681</v>
      </c>
      <c r="C66" s="90">
        <f t="shared" si="6"/>
        <v>6.569492917265449</v>
      </c>
      <c r="D66" s="91">
        <v>836000000</v>
      </c>
      <c r="E66" s="92">
        <v>1280000000</v>
      </c>
      <c r="F66" s="110"/>
    </row>
    <row r="67" spans="1:6" ht="12.75">
      <c r="A67" s="84" t="s">
        <v>28</v>
      </c>
      <c r="B67" s="6">
        <f t="shared" si="6"/>
        <v>9.848881228647933</v>
      </c>
      <c r="C67" s="10">
        <f t="shared" si="6"/>
        <v>6.518168753849313</v>
      </c>
      <c r="D67" s="58">
        <v>1280000000</v>
      </c>
      <c r="E67" s="59">
        <v>1270000000</v>
      </c>
      <c r="F67" s="109">
        <f t="shared" si="7"/>
        <v>-0.0078125</v>
      </c>
    </row>
    <row r="68" spans="1:6" ht="12.75">
      <c r="A68" s="84" t="s">
        <v>24</v>
      </c>
      <c r="B68" s="89">
        <f t="shared" si="6"/>
        <v>4.716690775907175</v>
      </c>
      <c r="C68" s="90">
        <f t="shared" si="6"/>
        <v>4.372818723054815</v>
      </c>
      <c r="D68" s="91">
        <v>613000000</v>
      </c>
      <c r="E68" s="92">
        <v>852000000</v>
      </c>
      <c r="F68" s="110">
        <f t="shared" si="7"/>
        <v>0.3898858075040783</v>
      </c>
    </row>
    <row r="69" spans="1:6" ht="12.75">
      <c r="A69" s="84" t="s">
        <v>39</v>
      </c>
      <c r="B69" s="6">
        <f t="shared" si="6"/>
        <v>4.116524576036441</v>
      </c>
      <c r="C69" s="10">
        <f t="shared" si="6"/>
        <v>3.305276123999179</v>
      </c>
      <c r="D69" s="58">
        <v>535000000</v>
      </c>
      <c r="E69" s="59">
        <v>644000000</v>
      </c>
      <c r="F69" s="109">
        <f t="shared" si="7"/>
        <v>0.20373831775700935</v>
      </c>
    </row>
    <row r="70" spans="1:6" ht="12.75">
      <c r="A70" s="84" t="s">
        <v>31</v>
      </c>
      <c r="B70" s="89">
        <f t="shared" si="6"/>
        <v>3.2547474685297466</v>
      </c>
      <c r="C70" s="90">
        <f t="shared" si="6"/>
        <v>2.69965099568877</v>
      </c>
      <c r="D70" s="91">
        <v>423000000</v>
      </c>
      <c r="E70" s="92">
        <v>526000000</v>
      </c>
      <c r="F70" s="110">
        <f t="shared" si="7"/>
        <v>0.24349881796690306</v>
      </c>
    </row>
    <row r="71" spans="1:6" ht="12.75">
      <c r="A71" s="84" t="s">
        <v>32</v>
      </c>
      <c r="B71" s="6">
        <f t="shared" si="6"/>
        <v>1.561971007355883</v>
      </c>
      <c r="C71" s="10">
        <f t="shared" si="6"/>
        <v>1.6013138985834532</v>
      </c>
      <c r="D71" s="58">
        <v>203000000</v>
      </c>
      <c r="E71" s="59">
        <v>312000000</v>
      </c>
      <c r="F71" s="109">
        <f t="shared" si="7"/>
        <v>0.5369458128078818</v>
      </c>
    </row>
    <row r="72" spans="1:6" ht="12.75">
      <c r="A72" s="84" t="s">
        <v>22</v>
      </c>
      <c r="B72" s="89">
        <f t="shared" si="6"/>
        <v>0.931027053645625</v>
      </c>
      <c r="C72" s="90">
        <f t="shared" si="6"/>
        <v>1.5910490659002259</v>
      </c>
      <c r="D72" s="91">
        <v>121000000</v>
      </c>
      <c r="E72" s="92">
        <v>310000000</v>
      </c>
      <c r="F72" s="110">
        <f t="shared" si="7"/>
        <v>1.56198347107438</v>
      </c>
    </row>
    <row r="73" spans="1:6" ht="12.75">
      <c r="A73" s="84" t="s">
        <v>15</v>
      </c>
      <c r="B73" s="6">
        <f t="shared" si="6"/>
        <v>1.4234711150780215</v>
      </c>
      <c r="C73" s="10">
        <f t="shared" si="6"/>
        <v>1.519195237117635</v>
      </c>
      <c r="D73" s="58">
        <v>185000000</v>
      </c>
      <c r="E73" s="59">
        <v>296000000</v>
      </c>
      <c r="F73" s="109">
        <f t="shared" si="7"/>
        <v>0.6</v>
      </c>
    </row>
    <row r="74" spans="1:6" ht="12.75">
      <c r="A74" s="84" t="s">
        <v>33</v>
      </c>
      <c r="B74" s="89">
        <f t="shared" si="6"/>
        <v>2.031331753408636</v>
      </c>
      <c r="C74" s="90">
        <f t="shared" si="6"/>
        <v>1.4678710737014986</v>
      </c>
      <c r="D74" s="91">
        <v>264000000</v>
      </c>
      <c r="E74" s="92">
        <v>286000000</v>
      </c>
      <c r="F74" s="110">
        <f t="shared" si="7"/>
        <v>0.08333333333333333</v>
      </c>
    </row>
    <row r="75" spans="1:6" ht="12.75">
      <c r="A75" s="84" t="s">
        <v>38</v>
      </c>
      <c r="B75" s="6">
        <f t="shared" si="6"/>
        <v>0.9541103690252686</v>
      </c>
      <c r="C75" s="10">
        <f t="shared" si="6"/>
        <v>1.4524738246766578</v>
      </c>
      <c r="D75" s="58">
        <v>124000000</v>
      </c>
      <c r="E75" s="59">
        <v>283000000</v>
      </c>
      <c r="F75" s="109">
        <f t="shared" si="7"/>
        <v>1.282258064516129</v>
      </c>
    </row>
    <row r="76" spans="1:6" ht="12.75">
      <c r="A76" s="84" t="s">
        <v>30</v>
      </c>
      <c r="B76" s="89">
        <f t="shared" si="6"/>
        <v>1.2003323997414668</v>
      </c>
      <c r="C76" s="90">
        <f t="shared" si="6"/>
        <v>1.1239991788133852</v>
      </c>
      <c r="D76" s="91">
        <v>156000000</v>
      </c>
      <c r="E76" s="92">
        <v>219000000</v>
      </c>
      <c r="F76" s="110">
        <f t="shared" si="7"/>
        <v>0.40384615384615385</v>
      </c>
    </row>
    <row r="77" spans="1:6" ht="12.75">
      <c r="A77" s="84" t="s">
        <v>23</v>
      </c>
      <c r="B77" s="6">
        <f t="shared" si="6"/>
        <v>0.7071188944630821</v>
      </c>
      <c r="C77" s="10">
        <f t="shared" si="6"/>
        <v>0.9597618558817491</v>
      </c>
      <c r="D77" s="58">
        <v>91900000</v>
      </c>
      <c r="E77" s="59">
        <v>187000000</v>
      </c>
      <c r="F77" s="109">
        <f t="shared" si="7"/>
        <v>1.0348204570184985</v>
      </c>
    </row>
    <row r="78" spans="1:6" ht="12.75">
      <c r="A78" s="84" t="s">
        <v>19</v>
      </c>
      <c r="B78" s="89">
        <f t="shared" si="6"/>
        <v>0.931027053645625</v>
      </c>
      <c r="C78" s="90">
        <f t="shared" si="6"/>
        <v>0.9443646068569083</v>
      </c>
      <c r="D78" s="91">
        <v>121000000</v>
      </c>
      <c r="E78" s="92">
        <v>184000000</v>
      </c>
      <c r="F78" s="110"/>
    </row>
    <row r="79" spans="1:6" ht="12.75">
      <c r="A79" s="84" t="s">
        <v>26</v>
      </c>
      <c r="B79" s="6">
        <f t="shared" si="6"/>
        <v>1.1079991382228924</v>
      </c>
      <c r="C79" s="10">
        <f t="shared" si="6"/>
        <v>0.9135701088072264</v>
      </c>
      <c r="D79" s="58">
        <v>144000000</v>
      </c>
      <c r="E79" s="59">
        <v>178000000</v>
      </c>
      <c r="F79" s="109">
        <f t="shared" si="7"/>
        <v>0.2361111111111111</v>
      </c>
    </row>
    <row r="80" spans="1:6" ht="13.5" thickBot="1">
      <c r="A80" s="85" t="s">
        <v>35</v>
      </c>
      <c r="B80" s="93">
        <f t="shared" si="6"/>
        <v>0.7117355575390107</v>
      </c>
      <c r="C80" s="94">
        <f t="shared" si="6"/>
        <v>0.9084376924656128</v>
      </c>
      <c r="D80" s="95">
        <v>92500000</v>
      </c>
      <c r="E80" s="96">
        <v>177000000</v>
      </c>
      <c r="F80" s="111">
        <f t="shared" si="7"/>
        <v>0.9135135135135135</v>
      </c>
    </row>
    <row r="81" spans="1:6" ht="13.5" thickBot="1">
      <c r="A81" s="67" t="s">
        <v>0</v>
      </c>
      <c r="B81" s="86">
        <f>SUM(B61:B80)</f>
        <v>100</v>
      </c>
      <c r="C81" s="54">
        <f>SUM(C61:C80)</f>
        <v>100</v>
      </c>
      <c r="D81" s="88">
        <f>SUM(D61:D80)</f>
        <v>12996400000</v>
      </c>
      <c r="E81" s="88">
        <f>SUM(E61:E80)</f>
        <v>19484000000</v>
      </c>
      <c r="F81" s="87">
        <f t="shared" si="7"/>
        <v>0.4991843895232526</v>
      </c>
    </row>
    <row r="82" spans="1:3" ht="12.75">
      <c r="A82" s="24"/>
      <c r="C82" s="2"/>
    </row>
    <row r="83" spans="1:6" ht="13.5" thickBot="1">
      <c r="A83" s="15" t="s">
        <v>5</v>
      </c>
      <c r="B83" s="18"/>
      <c r="C83" s="18"/>
      <c r="D83" s="22"/>
      <c r="E83" s="22"/>
      <c r="F83" s="18"/>
    </row>
    <row r="84" spans="1:6" ht="12.75">
      <c r="A84" s="16"/>
      <c r="B84" s="79" t="s">
        <v>2</v>
      </c>
      <c r="C84" s="80"/>
      <c r="D84" s="81" t="s">
        <v>3</v>
      </c>
      <c r="E84" s="82"/>
      <c r="F84" s="44" t="s">
        <v>41</v>
      </c>
    </row>
    <row r="85" spans="1:6" ht="13.5" thickBot="1">
      <c r="A85" s="16"/>
      <c r="B85" s="45" t="s">
        <v>4</v>
      </c>
      <c r="C85" s="46" t="s">
        <v>1</v>
      </c>
      <c r="D85" s="47" t="s">
        <v>4</v>
      </c>
      <c r="E85" s="48" t="s">
        <v>1</v>
      </c>
      <c r="F85" s="49" t="s">
        <v>42</v>
      </c>
    </row>
    <row r="86" spans="1:6" ht="12.75">
      <c r="A86" s="83" t="s">
        <v>21</v>
      </c>
      <c r="B86" s="23">
        <f>D86/D$106*100</f>
        <v>21.371164842160304</v>
      </c>
      <c r="C86" s="9">
        <f>E86/E$106*100</f>
        <v>17.83860674330091</v>
      </c>
      <c r="D86" s="56">
        <v>3760000000</v>
      </c>
      <c r="E86" s="57">
        <v>4640000000</v>
      </c>
      <c r="F86" s="25">
        <f aca="true" t="shared" si="8" ref="F86:F106">(E86-D86)/D86</f>
        <v>0.23404255319148937</v>
      </c>
    </row>
    <row r="87" spans="1:6" ht="12.75">
      <c r="A87" s="84" t="s">
        <v>34</v>
      </c>
      <c r="B87" s="89">
        <f aca="true" t="shared" si="9" ref="B87:C105">D87/D$106*100</f>
        <v>12.731757778308268</v>
      </c>
      <c r="C87" s="90">
        <f t="shared" si="9"/>
        <v>14.186305793702664</v>
      </c>
      <c r="D87" s="91">
        <v>2240000000</v>
      </c>
      <c r="E87" s="92">
        <v>3690000000</v>
      </c>
      <c r="F87" s="113">
        <f t="shared" si="8"/>
        <v>0.6473214285714286</v>
      </c>
    </row>
    <row r="88" spans="1:6" ht="12.75">
      <c r="A88" s="84" t="s">
        <v>20</v>
      </c>
      <c r="B88" s="6">
        <f t="shared" si="9"/>
        <v>9.094112698791621</v>
      </c>
      <c r="C88" s="10">
        <f t="shared" si="9"/>
        <v>8.803967552189459</v>
      </c>
      <c r="D88" s="58">
        <v>1600000000</v>
      </c>
      <c r="E88" s="59">
        <v>2290000000</v>
      </c>
      <c r="F88" s="26">
        <f t="shared" si="8"/>
        <v>0.43125</v>
      </c>
    </row>
    <row r="89" spans="1:6" ht="12.75">
      <c r="A89" s="84" t="s">
        <v>36</v>
      </c>
      <c r="B89" s="89">
        <f t="shared" si="9"/>
        <v>10.51506780797781</v>
      </c>
      <c r="C89" s="90">
        <f t="shared" si="9"/>
        <v>8.765522279035793</v>
      </c>
      <c r="D89" s="91">
        <v>1850000000</v>
      </c>
      <c r="E89" s="92">
        <v>2280000000</v>
      </c>
      <c r="F89" s="113"/>
    </row>
    <row r="90" spans="1:6" ht="12.75">
      <c r="A90" s="84" t="s">
        <v>28</v>
      </c>
      <c r="B90" s="6">
        <f t="shared" si="9"/>
        <v>6.195364276051791</v>
      </c>
      <c r="C90" s="10">
        <f t="shared" si="9"/>
        <v>7.189266079735497</v>
      </c>
      <c r="D90" s="58">
        <v>1090000000</v>
      </c>
      <c r="E90" s="59">
        <v>1870000000</v>
      </c>
      <c r="F90" s="26">
        <f t="shared" si="8"/>
        <v>0.7155963302752294</v>
      </c>
    </row>
    <row r="91" spans="1:6" ht="12.75">
      <c r="A91" s="84" t="s">
        <v>16</v>
      </c>
      <c r="B91" s="89">
        <f t="shared" si="9"/>
        <v>7.2184519546658485</v>
      </c>
      <c r="C91" s="90">
        <f t="shared" si="9"/>
        <v>6.228134250893853</v>
      </c>
      <c r="D91" s="91">
        <v>1270000000</v>
      </c>
      <c r="E91" s="92">
        <v>1620000000</v>
      </c>
      <c r="F91" s="113">
        <f t="shared" si="8"/>
        <v>0.2755905511811024</v>
      </c>
    </row>
    <row r="92" spans="1:6" ht="12.75">
      <c r="A92" s="84" t="s">
        <v>24</v>
      </c>
      <c r="B92" s="6">
        <f t="shared" si="9"/>
        <v>4.530004888085576</v>
      </c>
      <c r="C92" s="10">
        <f t="shared" si="9"/>
        <v>5.420783514666871</v>
      </c>
      <c r="D92" s="58">
        <v>797000000</v>
      </c>
      <c r="E92" s="59">
        <v>1410000000</v>
      </c>
      <c r="F92" s="26">
        <f t="shared" si="8"/>
        <v>0.7691342534504392</v>
      </c>
    </row>
    <row r="93" spans="1:6" ht="12.75">
      <c r="A93" s="84" t="s">
        <v>25</v>
      </c>
      <c r="B93" s="89">
        <f t="shared" si="9"/>
        <v>5.854335049847105</v>
      </c>
      <c r="C93" s="90">
        <f t="shared" si="9"/>
        <v>5.190111875744877</v>
      </c>
      <c r="D93" s="91">
        <v>1030000000</v>
      </c>
      <c r="E93" s="92">
        <v>1350000000</v>
      </c>
      <c r="F93" s="113">
        <f t="shared" si="8"/>
        <v>0.3106796116504854</v>
      </c>
    </row>
    <row r="94" spans="1:6" ht="12.75">
      <c r="A94" s="84" t="s">
        <v>39</v>
      </c>
      <c r="B94" s="6">
        <f t="shared" si="9"/>
        <v>5.911173254214553</v>
      </c>
      <c r="C94" s="10">
        <f t="shared" si="9"/>
        <v>4.767213871054555</v>
      </c>
      <c r="D94" s="58">
        <v>1040000000</v>
      </c>
      <c r="E94" s="59">
        <v>1240000000</v>
      </c>
      <c r="F94" s="26">
        <f t="shared" si="8"/>
        <v>0.19230769230769232</v>
      </c>
    </row>
    <row r="95" spans="1:6" ht="12.75">
      <c r="A95" s="84" t="s">
        <v>38</v>
      </c>
      <c r="B95" s="89">
        <f t="shared" si="9"/>
        <v>2.318998738191863</v>
      </c>
      <c r="C95" s="90">
        <f t="shared" si="9"/>
        <v>3.440851947253085</v>
      </c>
      <c r="D95" s="91">
        <v>408000000</v>
      </c>
      <c r="E95" s="92">
        <v>895000000</v>
      </c>
      <c r="F95" s="113">
        <f t="shared" si="8"/>
        <v>1.1936274509803921</v>
      </c>
    </row>
    <row r="96" spans="1:6" ht="12.75">
      <c r="A96" s="84" t="s">
        <v>31</v>
      </c>
      <c r="B96" s="6">
        <f t="shared" si="9"/>
        <v>2.0234400754811355</v>
      </c>
      <c r="C96" s="10">
        <f t="shared" si="9"/>
        <v>3.0525546884010613</v>
      </c>
      <c r="D96" s="58">
        <v>356000000</v>
      </c>
      <c r="E96" s="59">
        <v>794000000</v>
      </c>
      <c r="F96" s="26">
        <f t="shared" si="8"/>
        <v>1.2303370786516854</v>
      </c>
    </row>
    <row r="97" spans="1:6" ht="12.75">
      <c r="A97" s="84" t="s">
        <v>18</v>
      </c>
      <c r="B97" s="89">
        <f t="shared" si="9"/>
        <v>2.4099398651797794</v>
      </c>
      <c r="C97" s="90">
        <f t="shared" si="9"/>
        <v>2.2452039521740805</v>
      </c>
      <c r="D97" s="91">
        <v>424000000</v>
      </c>
      <c r="E97" s="92">
        <v>584000000</v>
      </c>
      <c r="F97" s="113">
        <f t="shared" si="8"/>
        <v>0.37735849056603776</v>
      </c>
    </row>
    <row r="98" spans="1:6" ht="12.75">
      <c r="A98" s="84" t="s">
        <v>17</v>
      </c>
      <c r="B98" s="6">
        <f t="shared" si="9"/>
        <v>0.406961543270925</v>
      </c>
      <c r="C98" s="10">
        <f t="shared" si="9"/>
        <v>1.8799738572142555</v>
      </c>
      <c r="D98" s="58">
        <v>71600000</v>
      </c>
      <c r="E98" s="59">
        <v>489000000</v>
      </c>
      <c r="F98" s="26"/>
    </row>
    <row r="99" spans="1:6" ht="12.75">
      <c r="A99" s="84" t="s">
        <v>32</v>
      </c>
      <c r="B99" s="89">
        <f t="shared" si="9"/>
        <v>1.3925360070024668</v>
      </c>
      <c r="C99" s="90">
        <f t="shared" si="9"/>
        <v>1.849217638691323</v>
      </c>
      <c r="D99" s="91">
        <v>245000000</v>
      </c>
      <c r="E99" s="92">
        <v>481000000</v>
      </c>
      <c r="F99" s="113">
        <f t="shared" si="8"/>
        <v>0.963265306122449</v>
      </c>
    </row>
    <row r="100" spans="1:6" ht="12.75">
      <c r="A100" s="84" t="s">
        <v>35</v>
      </c>
      <c r="B100" s="6">
        <f t="shared" si="9"/>
        <v>0.5581511668883357</v>
      </c>
      <c r="C100" s="10">
        <f t="shared" si="9"/>
        <v>1.8069278382222906</v>
      </c>
      <c r="D100" s="58">
        <v>98200000</v>
      </c>
      <c r="E100" s="59">
        <v>470000000</v>
      </c>
      <c r="F100" s="26">
        <f t="shared" si="8"/>
        <v>3.786150712830957</v>
      </c>
    </row>
    <row r="101" spans="1:6" ht="12.75">
      <c r="A101" s="84" t="s">
        <v>15</v>
      </c>
      <c r="B101" s="89">
        <f t="shared" si="9"/>
        <v>1.8586092828155372</v>
      </c>
      <c r="C101" s="90">
        <f t="shared" si="9"/>
        <v>1.6070124178232286</v>
      </c>
      <c r="D101" s="91">
        <v>327000000</v>
      </c>
      <c r="E101" s="92">
        <v>418000000</v>
      </c>
      <c r="F101" s="113">
        <f t="shared" si="8"/>
        <v>0.2782874617737003</v>
      </c>
    </row>
    <row r="102" spans="1:6" ht="12.75">
      <c r="A102" s="84" t="s">
        <v>27</v>
      </c>
      <c r="B102" s="6">
        <f t="shared" si="9"/>
        <v>1.0856097034182495</v>
      </c>
      <c r="C102" s="10">
        <f t="shared" si="9"/>
        <v>1.476298489100765</v>
      </c>
      <c r="D102" s="58">
        <v>191000000</v>
      </c>
      <c r="E102" s="59">
        <v>384000000</v>
      </c>
      <c r="F102" s="26">
        <f t="shared" si="8"/>
        <v>1.0104712041884816</v>
      </c>
    </row>
    <row r="103" spans="1:6" ht="12.75">
      <c r="A103" s="84" t="s">
        <v>33</v>
      </c>
      <c r="B103" s="89">
        <f t="shared" si="9"/>
        <v>2.1484841250895204</v>
      </c>
      <c r="C103" s="90">
        <f t="shared" si="9"/>
        <v>1.460920379839299</v>
      </c>
      <c r="D103" s="91">
        <v>378000000</v>
      </c>
      <c r="E103" s="92">
        <v>380000000</v>
      </c>
      <c r="F103" s="113">
        <f t="shared" si="8"/>
        <v>0.005291005291005291</v>
      </c>
    </row>
    <row r="104" spans="1:6" ht="12.75">
      <c r="A104" s="84" t="s">
        <v>29</v>
      </c>
      <c r="B104" s="6">
        <f t="shared" si="9"/>
        <v>0.983300935556844</v>
      </c>
      <c r="C104" s="10">
        <f t="shared" si="9"/>
        <v>1.4070969974241667</v>
      </c>
      <c r="D104" s="58">
        <v>173000000</v>
      </c>
      <c r="E104" s="59">
        <v>366000000</v>
      </c>
      <c r="F104" s="26"/>
    </row>
    <row r="105" spans="1:6" ht="13.5" thickBot="1">
      <c r="A105" s="85" t="s">
        <v>40</v>
      </c>
      <c r="B105" s="93">
        <f t="shared" si="9"/>
        <v>1.3925360070024668</v>
      </c>
      <c r="C105" s="94">
        <f t="shared" si="9"/>
        <v>1.3840298335319672</v>
      </c>
      <c r="D105" s="95">
        <v>245000000</v>
      </c>
      <c r="E105" s="96">
        <v>360000000</v>
      </c>
      <c r="F105" s="114">
        <f t="shared" si="8"/>
        <v>0.46938775510204084</v>
      </c>
    </row>
    <row r="106" spans="1:6" ht="13.5" thickBot="1">
      <c r="A106" s="112" t="s">
        <v>0</v>
      </c>
      <c r="B106" s="53">
        <f>SUM(B86:B105)</f>
        <v>99.99999999999999</v>
      </c>
      <c r="C106" s="54">
        <f>SUM(C86:C105)</f>
        <v>99.99999999999999</v>
      </c>
      <c r="D106" s="69">
        <f>SUM(D86:D105)</f>
        <v>17593800000</v>
      </c>
      <c r="E106" s="70">
        <f>SUM(E86:E105)</f>
        <v>26011000000</v>
      </c>
      <c r="F106" s="87">
        <f t="shared" si="8"/>
        <v>0.47841853380168015</v>
      </c>
    </row>
    <row r="107" spans="1:4" ht="12.75">
      <c r="A107" s="24"/>
      <c r="C107" s="2"/>
      <c r="D107" s="3"/>
    </row>
    <row r="108" spans="1:6" ht="13.5" thickBot="1">
      <c r="A108" s="15" t="s">
        <v>13</v>
      </c>
      <c r="B108" s="18"/>
      <c r="C108" s="18"/>
      <c r="D108" s="22"/>
      <c r="E108" s="22"/>
      <c r="F108" s="18"/>
    </row>
    <row r="109" spans="1:6" ht="12.75">
      <c r="A109" s="16"/>
      <c r="B109" s="79" t="s">
        <v>2</v>
      </c>
      <c r="C109" s="80"/>
      <c r="D109" s="81" t="s">
        <v>3</v>
      </c>
      <c r="E109" s="82"/>
      <c r="F109" s="44" t="s">
        <v>41</v>
      </c>
    </row>
    <row r="110" spans="1:6" ht="13.5" thickBot="1">
      <c r="A110" s="16"/>
      <c r="B110" s="45" t="s">
        <v>4</v>
      </c>
      <c r="C110" s="46" t="s">
        <v>1</v>
      </c>
      <c r="D110" s="47" t="s">
        <v>4</v>
      </c>
      <c r="E110" s="48" t="s">
        <v>1</v>
      </c>
      <c r="F110" s="49" t="s">
        <v>42</v>
      </c>
    </row>
    <row r="111" spans="1:6" ht="12.75">
      <c r="A111" s="83" t="s">
        <v>34</v>
      </c>
      <c r="B111" s="23">
        <f>D111/D$131*100</f>
        <v>14.115005212928061</v>
      </c>
      <c r="C111" s="9">
        <f>E111/E$131*100</f>
        <v>15.269673338059661</v>
      </c>
      <c r="D111" s="56">
        <v>1760000000</v>
      </c>
      <c r="E111" s="57">
        <v>2800000000</v>
      </c>
      <c r="F111" s="25">
        <f>(E111-D111)/D111</f>
        <v>0.5909090909090909</v>
      </c>
    </row>
    <row r="112" spans="1:6" ht="12.75">
      <c r="A112" s="84" t="s">
        <v>21</v>
      </c>
      <c r="B112" s="89">
        <f aca="true" t="shared" si="10" ref="B112:C130">D112/D$131*100</f>
        <v>18.7665410217339</v>
      </c>
      <c r="C112" s="90">
        <f t="shared" si="10"/>
        <v>14.778862409336316</v>
      </c>
      <c r="D112" s="91">
        <v>2340000000</v>
      </c>
      <c r="E112" s="92">
        <v>2710000000</v>
      </c>
      <c r="F112" s="113">
        <f aca="true" t="shared" si="11" ref="F112:F131">(E112-D112)/D112</f>
        <v>0.1581196581196581</v>
      </c>
    </row>
    <row r="113" spans="1:6" ht="12.75">
      <c r="A113" s="84" t="s">
        <v>20</v>
      </c>
      <c r="B113" s="6">
        <f t="shared" si="10"/>
        <v>9.142673831101131</v>
      </c>
      <c r="C113" s="10">
        <f t="shared" si="10"/>
        <v>10.634236789005836</v>
      </c>
      <c r="D113" s="58">
        <v>1140000000</v>
      </c>
      <c r="E113" s="59">
        <v>1950000000</v>
      </c>
      <c r="F113" s="26">
        <f t="shared" si="11"/>
        <v>0.7105263157894737</v>
      </c>
    </row>
    <row r="114" spans="1:6" ht="12.75">
      <c r="A114" s="84" t="s">
        <v>36</v>
      </c>
      <c r="B114" s="89">
        <f t="shared" si="10"/>
        <v>9.303071617611677</v>
      </c>
      <c r="C114" s="90">
        <f t="shared" si="10"/>
        <v>9.543545836287288</v>
      </c>
      <c r="D114" s="91">
        <v>1160000000</v>
      </c>
      <c r="E114" s="92">
        <v>1750000000</v>
      </c>
      <c r="F114" s="113">
        <f t="shared" si="11"/>
        <v>0.5086206896551724</v>
      </c>
    </row>
    <row r="115" spans="1:6" ht="12.75">
      <c r="A115" s="84" t="s">
        <v>25</v>
      </c>
      <c r="B115" s="6">
        <f t="shared" si="10"/>
        <v>9.623867190632769</v>
      </c>
      <c r="C115" s="10">
        <f t="shared" si="10"/>
        <v>9.379942193379506</v>
      </c>
      <c r="D115" s="58">
        <v>1200000000</v>
      </c>
      <c r="E115" s="59">
        <v>1720000000</v>
      </c>
      <c r="F115" s="26"/>
    </row>
    <row r="116" spans="1:6" ht="12.75">
      <c r="A116" s="84" t="s">
        <v>28</v>
      </c>
      <c r="B116" s="89">
        <f t="shared" si="10"/>
        <v>8.501082685058945</v>
      </c>
      <c r="C116" s="90">
        <f t="shared" si="10"/>
        <v>9.270873098107652</v>
      </c>
      <c r="D116" s="91">
        <v>1060000000</v>
      </c>
      <c r="E116" s="92">
        <v>1700000000</v>
      </c>
      <c r="F116" s="113">
        <f t="shared" si="11"/>
        <v>0.6037735849056604</v>
      </c>
    </row>
    <row r="117" spans="1:6" ht="12.75">
      <c r="A117" s="84" t="s">
        <v>39</v>
      </c>
      <c r="B117" s="6">
        <f t="shared" si="10"/>
        <v>6.127195444702863</v>
      </c>
      <c r="C117" s="10">
        <f t="shared" si="10"/>
        <v>5.3771063969024375</v>
      </c>
      <c r="D117" s="58">
        <v>764000000</v>
      </c>
      <c r="E117" s="59">
        <v>986000000</v>
      </c>
      <c r="F117" s="26">
        <f t="shared" si="11"/>
        <v>0.2905759162303665</v>
      </c>
    </row>
    <row r="118" spans="1:6" ht="12.75">
      <c r="A118" s="84" t="s">
        <v>16</v>
      </c>
      <c r="B118" s="89">
        <f t="shared" si="10"/>
        <v>5.092629721709841</v>
      </c>
      <c r="C118" s="90">
        <f t="shared" si="10"/>
        <v>4.957190380105797</v>
      </c>
      <c r="D118" s="91">
        <v>635000000</v>
      </c>
      <c r="E118" s="92">
        <v>909000000</v>
      </c>
      <c r="F118" s="113">
        <f t="shared" si="11"/>
        <v>0.431496062992126</v>
      </c>
    </row>
    <row r="119" spans="1:6" ht="12.75">
      <c r="A119" s="84" t="s">
        <v>24</v>
      </c>
      <c r="B119" s="6">
        <f t="shared" si="10"/>
        <v>3.649049643114925</v>
      </c>
      <c r="C119" s="10">
        <f t="shared" si="10"/>
        <v>3.462943774881387</v>
      </c>
      <c r="D119" s="58">
        <v>455000000</v>
      </c>
      <c r="E119" s="59">
        <v>635000000</v>
      </c>
      <c r="F119" s="26">
        <f t="shared" si="11"/>
        <v>0.3956043956043956</v>
      </c>
    </row>
    <row r="120" spans="1:6" ht="12.75">
      <c r="A120" s="84" t="s">
        <v>31</v>
      </c>
      <c r="B120" s="89">
        <f t="shared" si="10"/>
        <v>1.611997754430989</v>
      </c>
      <c r="C120" s="90">
        <f t="shared" si="10"/>
        <v>2.9830397556852266</v>
      </c>
      <c r="D120" s="91">
        <v>201000000</v>
      </c>
      <c r="E120" s="92">
        <v>547000000</v>
      </c>
      <c r="F120" s="113">
        <f t="shared" si="11"/>
        <v>1.7213930348258706</v>
      </c>
    </row>
    <row r="121" spans="1:6" ht="12.75">
      <c r="A121" s="84" t="s">
        <v>38</v>
      </c>
      <c r="B121" s="6">
        <f t="shared" si="10"/>
        <v>2.446066244285829</v>
      </c>
      <c r="C121" s="10">
        <f t="shared" si="10"/>
        <v>2.6122048317609203</v>
      </c>
      <c r="D121" s="58">
        <v>305000000</v>
      </c>
      <c r="E121" s="59">
        <v>479000000</v>
      </c>
      <c r="F121" s="26">
        <f t="shared" si="11"/>
        <v>0.5704918032786885</v>
      </c>
    </row>
    <row r="122" spans="1:6" ht="12.75">
      <c r="A122" s="84" t="s">
        <v>15</v>
      </c>
      <c r="B122" s="89">
        <f t="shared" si="10"/>
        <v>1.0826850589461865</v>
      </c>
      <c r="C122" s="90">
        <f t="shared" si="10"/>
        <v>1.7341986148224902</v>
      </c>
      <c r="D122" s="91">
        <v>135000000</v>
      </c>
      <c r="E122" s="92">
        <v>318000000</v>
      </c>
      <c r="F122" s="113">
        <f t="shared" si="11"/>
        <v>1.3555555555555556</v>
      </c>
    </row>
    <row r="123" spans="1:6" ht="12.75">
      <c r="A123" s="84" t="s">
        <v>32</v>
      </c>
      <c r="B123" s="6">
        <f t="shared" si="10"/>
        <v>1.8606143235223354</v>
      </c>
      <c r="C123" s="10">
        <f t="shared" si="10"/>
        <v>1.6633037028957847</v>
      </c>
      <c r="D123" s="58">
        <v>232000000</v>
      </c>
      <c r="E123" s="59">
        <v>305000000</v>
      </c>
      <c r="F123" s="26">
        <f t="shared" si="11"/>
        <v>0.3146551724137931</v>
      </c>
    </row>
    <row r="124" spans="1:6" ht="12.75">
      <c r="A124" s="84" t="s">
        <v>37</v>
      </c>
      <c r="B124" s="89">
        <f t="shared" si="10"/>
        <v>1.2912021814098966</v>
      </c>
      <c r="C124" s="90">
        <f t="shared" si="10"/>
        <v>1.3797240551889622</v>
      </c>
      <c r="D124" s="91">
        <v>161000000</v>
      </c>
      <c r="E124" s="92">
        <v>253000000</v>
      </c>
      <c r="F124" s="113">
        <f t="shared" si="11"/>
        <v>0.5714285714285714</v>
      </c>
    </row>
    <row r="125" spans="1:6" ht="12.75">
      <c r="A125" s="84" t="s">
        <v>23</v>
      </c>
      <c r="B125" s="6">
        <f t="shared" si="10"/>
        <v>0.9463469404122224</v>
      </c>
      <c r="C125" s="10">
        <f t="shared" si="10"/>
        <v>1.297922233735071</v>
      </c>
      <c r="D125" s="58">
        <v>118000000</v>
      </c>
      <c r="E125" s="59">
        <v>238000000</v>
      </c>
      <c r="F125" s="26">
        <f t="shared" si="11"/>
        <v>1.0169491525423728</v>
      </c>
    </row>
    <row r="126" spans="1:6" ht="12.75">
      <c r="A126" s="84" t="s">
        <v>27</v>
      </c>
      <c r="B126" s="89">
        <f t="shared" si="10"/>
        <v>0.8741679364824765</v>
      </c>
      <c r="C126" s="90">
        <f t="shared" si="10"/>
        <v>1.297922233735071</v>
      </c>
      <c r="D126" s="91">
        <v>109000000</v>
      </c>
      <c r="E126" s="92">
        <v>238000000</v>
      </c>
      <c r="F126" s="113">
        <f t="shared" si="11"/>
        <v>1.18348623853211</v>
      </c>
    </row>
    <row r="127" spans="1:6" ht="12.75">
      <c r="A127" s="84" t="s">
        <v>14</v>
      </c>
      <c r="B127" s="6">
        <f t="shared" si="10"/>
        <v>1.3393215173630604</v>
      </c>
      <c r="C127" s="10">
        <f t="shared" si="10"/>
        <v>1.2433876860991437</v>
      </c>
      <c r="D127" s="58">
        <v>167000000</v>
      </c>
      <c r="E127" s="59">
        <v>228000000</v>
      </c>
      <c r="F127" s="26">
        <f t="shared" si="11"/>
        <v>0.3652694610778443</v>
      </c>
    </row>
    <row r="128" spans="1:6" ht="12.75">
      <c r="A128" s="84" t="s">
        <v>18</v>
      </c>
      <c r="B128" s="89">
        <f t="shared" si="10"/>
        <v>1.6601170903841527</v>
      </c>
      <c r="C128" s="90">
        <f t="shared" si="10"/>
        <v>1.090690952718547</v>
      </c>
      <c r="D128" s="91">
        <v>207000000</v>
      </c>
      <c r="E128" s="92">
        <v>200000000</v>
      </c>
      <c r="F128" s="113">
        <f t="shared" si="11"/>
        <v>-0.033816425120772944</v>
      </c>
    </row>
    <row r="129" spans="1:6" ht="12.75">
      <c r="A129" s="84" t="s">
        <v>19</v>
      </c>
      <c r="B129" s="6">
        <f t="shared" si="10"/>
        <v>1.227043066805678</v>
      </c>
      <c r="C129" s="10">
        <f t="shared" si="10"/>
        <v>1.0361564050826197</v>
      </c>
      <c r="D129" s="58">
        <v>153000000</v>
      </c>
      <c r="E129" s="59">
        <v>190000000</v>
      </c>
      <c r="F129" s="26">
        <f t="shared" si="11"/>
        <v>0.24183006535947713</v>
      </c>
    </row>
    <row r="130" spans="1:6" ht="13.5" thickBot="1">
      <c r="A130" s="85" t="s">
        <v>33</v>
      </c>
      <c r="B130" s="93">
        <f t="shared" si="10"/>
        <v>1.3393215173630604</v>
      </c>
      <c r="C130" s="94">
        <f t="shared" si="10"/>
        <v>0.9870753122102851</v>
      </c>
      <c r="D130" s="95">
        <v>167000000</v>
      </c>
      <c r="E130" s="96">
        <v>181000000</v>
      </c>
      <c r="F130" s="114">
        <f t="shared" si="11"/>
        <v>0.08383233532934131</v>
      </c>
    </row>
    <row r="131" spans="1:6" ht="13.5" thickBot="1">
      <c r="A131" s="112" t="s">
        <v>0</v>
      </c>
      <c r="B131" s="53">
        <f>SUM(B111:B130)</f>
        <v>100</v>
      </c>
      <c r="C131" s="54">
        <f>SUM(C111:C130)</f>
        <v>99.99999999999997</v>
      </c>
      <c r="D131" s="69">
        <f>SUM(D111:D130)</f>
        <v>12469000000</v>
      </c>
      <c r="E131" s="70">
        <f>SUM(E111:E130)</f>
        <v>18337000000</v>
      </c>
      <c r="F131" s="87">
        <f t="shared" si="11"/>
        <v>0.4706071056219424</v>
      </c>
    </row>
    <row r="132" spans="1:4" ht="12.75">
      <c r="A132" s="24"/>
      <c r="C132" s="2"/>
      <c r="D132" s="3"/>
    </row>
    <row r="133" spans="1:4" ht="12.75">
      <c r="A133" s="24"/>
      <c r="C133" s="2"/>
      <c r="D133" s="3"/>
    </row>
    <row r="134" spans="1:4" ht="12.75">
      <c r="A134" s="24"/>
      <c r="C134" s="2"/>
      <c r="D134" s="3"/>
    </row>
    <row r="135" spans="1:4" ht="12.75">
      <c r="A135" s="24"/>
      <c r="C135" s="2"/>
      <c r="D135" s="3"/>
    </row>
    <row r="136" spans="1:4" ht="12.75">
      <c r="A136" s="24"/>
      <c r="C136" s="2"/>
      <c r="D136" s="3"/>
    </row>
    <row r="137" spans="1:4" ht="12.75">
      <c r="A137" s="24"/>
      <c r="C137" s="2"/>
      <c r="D137" s="3"/>
    </row>
    <row r="138" spans="1:4" ht="12.75">
      <c r="A138" s="24"/>
      <c r="C138" s="2"/>
      <c r="D138" s="3"/>
    </row>
    <row r="139" spans="1:4" ht="12.75">
      <c r="A139" s="24"/>
      <c r="C139" s="2"/>
      <c r="D139" s="3"/>
    </row>
    <row r="140" spans="1:4" ht="12.75">
      <c r="A140" s="24"/>
      <c r="C140" s="2"/>
      <c r="D140" s="3"/>
    </row>
    <row r="141" spans="1:4" ht="12.75">
      <c r="A141" s="24"/>
      <c r="C141" s="2"/>
      <c r="D141" s="3"/>
    </row>
    <row r="142" spans="1:4" ht="12.75">
      <c r="A142" s="24"/>
      <c r="C142" s="2"/>
      <c r="D142" s="3"/>
    </row>
    <row r="143" spans="1:4" ht="12.75">
      <c r="A143" s="24"/>
      <c r="C143" s="2"/>
      <c r="D143" s="3"/>
    </row>
    <row r="144" spans="1:4" ht="12.75">
      <c r="A144" s="24"/>
      <c r="C144" s="2"/>
      <c r="D144" s="3"/>
    </row>
    <row r="145" spans="1:4" ht="12.75">
      <c r="A145" s="24"/>
      <c r="C145" s="2"/>
      <c r="D145" s="3"/>
    </row>
    <row r="146" spans="1:4" ht="12.75">
      <c r="A146" s="24"/>
      <c r="C146" s="2"/>
      <c r="D146" s="3"/>
    </row>
    <row r="147" spans="1:4" ht="12.75">
      <c r="A147" s="24"/>
      <c r="C147" s="2"/>
      <c r="D147" s="3"/>
    </row>
    <row r="148" spans="1:4" ht="12.75">
      <c r="A148" s="24"/>
      <c r="C148" s="2"/>
      <c r="D148" s="3"/>
    </row>
    <row r="149" spans="1:4" ht="12.75">
      <c r="A149" s="24"/>
      <c r="C149" s="2"/>
      <c r="D149" s="3"/>
    </row>
    <row r="150" spans="1:4" ht="12.75">
      <c r="A150" s="24"/>
      <c r="C150" s="2"/>
      <c r="D150" s="3"/>
    </row>
    <row r="151" spans="1:4" ht="12.75">
      <c r="A151" s="24"/>
      <c r="C151" s="2"/>
      <c r="D151" s="3"/>
    </row>
    <row r="152" spans="1:4" ht="12.75">
      <c r="A152" s="24"/>
      <c r="C152" s="2"/>
      <c r="D152" s="3"/>
    </row>
    <row r="153" spans="1:4" ht="12.75">
      <c r="A153" s="24"/>
      <c r="C153" s="2"/>
      <c r="D153" s="3"/>
    </row>
    <row r="154" spans="1:4" ht="12.75">
      <c r="A154" s="24"/>
      <c r="C154" s="2"/>
      <c r="D154" s="3"/>
    </row>
    <row r="155" spans="1:4" ht="12.75">
      <c r="A155" s="24"/>
      <c r="C155" s="2"/>
      <c r="D155" s="3"/>
    </row>
    <row r="156" spans="1:4" ht="12.75">
      <c r="A156" s="24"/>
      <c r="C156" s="2"/>
      <c r="D156" s="3"/>
    </row>
    <row r="157" spans="1:4" ht="12.75">
      <c r="A157" s="24"/>
      <c r="C157" s="2"/>
      <c r="D157" s="3"/>
    </row>
    <row r="158" spans="1:4" ht="12.75">
      <c r="A158" s="24"/>
      <c r="C158" s="2"/>
      <c r="D158" s="3"/>
    </row>
    <row r="159" spans="1:4" ht="12.75">
      <c r="A159" s="24"/>
      <c r="C159" s="2"/>
      <c r="D159" s="3"/>
    </row>
  </sheetData>
  <mergeCells count="12">
    <mergeCell ref="B84:C84"/>
    <mergeCell ref="D84:E84"/>
    <mergeCell ref="B109:C109"/>
    <mergeCell ref="D109:E109"/>
    <mergeCell ref="B37:C37"/>
    <mergeCell ref="D37:E37"/>
    <mergeCell ref="B59:C59"/>
    <mergeCell ref="D59:E59"/>
    <mergeCell ref="B8:C8"/>
    <mergeCell ref="D8:E8"/>
    <mergeCell ref="B19:C19"/>
    <mergeCell ref="D19:E19"/>
  </mergeCells>
  <printOptions/>
  <pageMargins left="0.75" right="0.75" top="1" bottom="1" header="0.4921259845" footer="0.4921259845"/>
  <pageSetup horizontalDpi="600" verticalDpi="600" orientation="landscape" paperSize="9" scale="75" r:id="rId2"/>
  <headerFooter alignWithMargins="0">
    <oddFooter>&amp;LProjet Eu-Med Agpol 2004/07&amp;CCIHEAM - Institut Agronomique Méditerranéen de Montpellier&amp;RPage &amp;P/&amp;N</oddFooter>
  </headerFooter>
  <rowBreaks count="4" manualBreakCount="4">
    <brk id="33" max="255" man="1"/>
    <brk id="52" max="255" man="1"/>
    <brk id="81" max="255" man="1"/>
    <brk id="1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CIHEAM-IAMM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emlinger</dc:creator>
  <cp:keywords/>
  <dc:description/>
  <cp:lastModifiedBy>avignon</cp:lastModifiedBy>
  <cp:lastPrinted>2005-05-13T08:23:16Z</cp:lastPrinted>
  <dcterms:created xsi:type="dcterms:W3CDTF">2005-02-03T16:26:17Z</dcterms:created>
  <dcterms:modified xsi:type="dcterms:W3CDTF">2005-05-13T08:23:39Z</dcterms:modified>
  <cp:category/>
  <cp:version/>
  <cp:contentType/>
  <cp:contentStatus/>
</cp:coreProperties>
</file>